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ubrei-my.sharepoint.com/personal/portega_subrei_gob_cl/Documents/Escritorio/Respaldo H/Informe Mensual/2024/FINAL word pdf excel/"/>
    </mc:Choice>
  </mc:AlternateContent>
  <xr:revisionPtr revIDLastSave="8" documentId="8_{A4E3F47C-8688-489E-AFC2-BD82D0E3B871}" xr6:coauthVersionLast="47" xr6:coauthVersionMax="47" xr10:uidLastSave="{4E92EB5E-7CFF-442F-972F-02DDDD90153F}"/>
  <bookViews>
    <workbookView xWindow="20370" yWindow="-120" windowWidth="29040" windowHeight="15840" tabRatio="849" activeTab="9" xr2:uid="{7EF0C587-B5C8-414E-9955-8DC73B77535D}"/>
  </bookViews>
  <sheets>
    <sheet name="Tabla de Contenidos" sheetId="1" r:id="rId1"/>
    <sheet name="Cuadro 1" sheetId="2" r:id="rId2"/>
    <sheet name="Cuadro 2" sheetId="3" r:id="rId3"/>
    <sheet name="Cuadro 3" sheetId="4" r:id="rId4"/>
    <sheet name="Cuadro 4" sheetId="5" r:id="rId5"/>
    <sheet name="Cuadro 5" sheetId="6" r:id="rId6"/>
    <sheet name="Cuadro 6" sheetId="7" r:id="rId7"/>
    <sheet name="Cuadro 7" sheetId="18" r:id="rId8"/>
    <sheet name="Cuadro 8" sheetId="8" r:id="rId9"/>
    <sheet name="Cuadro 9" sheetId="9" r:id="rId10"/>
    <sheet name="Cuadro 10" sheetId="10" r:id="rId11"/>
    <sheet name="Cuadro 11" sheetId="11" r:id="rId12"/>
  </sheets>
  <definedNames>
    <definedName name="_xlnm._FilterDatabase" localSheetId="4" hidden="1">'Cuadro 4'!#REF!</definedName>
    <definedName name="_xlnm.Print_Area" localSheetId="11">'Cuadro 11'!$A$2:$G$29</definedName>
    <definedName name="_xlnm.Print_Area" localSheetId="6">'Cuadro 6'!$B$2:$G$34</definedName>
    <definedName name="_xlnm.Print_Area" localSheetId="7">'Cuadro 7'!$A$2:$G$34</definedName>
    <definedName name="_xlnm.Print_Area" localSheetId="9">'Cuadro 9'!$B$2:$G$33</definedName>
    <definedName name="cuadro10">#REF!</definedName>
    <definedName name="cuadro11">#REF!</definedName>
    <definedName name="cuadro6">#REF!</definedName>
    <definedName name="cuadro7">#REF!</definedName>
    <definedName name="cuadro7acumulado">#REF!</definedName>
    <definedName name="cuadro7mensual">#REF!</definedName>
    <definedName name="cuadro8">#REF!+#REF!</definedName>
    <definedName name="EXPORTACIONES_CHILENAS_NO_COBRE_NO_LITIO_NO_CELULOSA_POR_REGIÓN">'Tabla de Contenidos'!$C$16</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C6" i="11"/>
  <c r="C6" i="10"/>
  <c r="C6" i="9"/>
  <c r="C6" i="8"/>
  <c r="C6" i="18"/>
  <c r="C6" i="7"/>
  <c r="C6" i="6"/>
  <c r="C6" i="5"/>
  <c r="C6" i="4"/>
  <c r="D6" i="2"/>
  <c r="C7" i="8"/>
  <c r="D7" i="8"/>
  <c r="I7" i="8" s="1"/>
  <c r="H7" i="8"/>
  <c r="J7" i="8"/>
  <c r="K7" i="8"/>
  <c r="L7" i="8"/>
  <c r="L7" i="6" l="1"/>
  <c r="K7" i="6"/>
  <c r="J7" i="6"/>
  <c r="L7" i="5"/>
  <c r="K7" i="5"/>
  <c r="J7" i="5"/>
  <c r="C7" i="6" l="1"/>
  <c r="H7" i="6" s="1"/>
  <c r="C7" i="5"/>
  <c r="H7" i="5" s="1"/>
  <c r="D7" i="5" l="1"/>
  <c r="I7" i="5" s="1"/>
  <c r="D7" i="6"/>
  <c r="I7" i="6" s="1"/>
</calcChain>
</file>

<file path=xl/sharedStrings.xml><?xml version="1.0" encoding="utf-8"?>
<sst xmlns="http://schemas.openxmlformats.org/spreadsheetml/2006/main" count="430" uniqueCount="252">
  <si>
    <t>Cuadro 1</t>
  </si>
  <si>
    <t>Cuadro 2</t>
  </si>
  <si>
    <t>Cuadro 3</t>
  </si>
  <si>
    <t>Cuadro 4</t>
  </si>
  <si>
    <t>Cuadro 5</t>
  </si>
  <si>
    <t>Cuadro 6</t>
  </si>
  <si>
    <t>Cuadro 7</t>
  </si>
  <si>
    <t>COMERCIO EXTERIOR DE CHILE</t>
  </si>
  <si>
    <t>variación período</t>
  </si>
  <si>
    <t>US$ Millones</t>
  </si>
  <si>
    <t>%</t>
  </si>
  <si>
    <t>US$</t>
  </si>
  <si>
    <t>Total Intercambio Comercial (I + II)</t>
  </si>
  <si>
    <t xml:space="preserve">Total Exportaciones (FOB)(I) </t>
  </si>
  <si>
    <t xml:space="preserve">Total Importaciones (CIF)(II) </t>
  </si>
  <si>
    <t xml:space="preserve">Total Importaciones (FOB)(III) </t>
  </si>
  <si>
    <t>Saldo Balanza Comercial (FOB) (I - III)</t>
  </si>
  <si>
    <t>Vino embotellado</t>
  </si>
  <si>
    <t>Sector Exportador</t>
  </si>
  <si>
    <t>Total</t>
  </si>
  <si>
    <t>Concentrado de molibdeno</t>
  </si>
  <si>
    <t>Sector Importador</t>
  </si>
  <si>
    <t>Diésel</t>
  </si>
  <si>
    <t>Productos químicos</t>
  </si>
  <si>
    <t>Petróleo</t>
  </si>
  <si>
    <t>Otra maquinaria</t>
  </si>
  <si>
    <t>Productos metálicos</t>
  </si>
  <si>
    <t>Automóviles</t>
  </si>
  <si>
    <t>Vestuario</t>
  </si>
  <si>
    <t>Partes y piezas de otras maquinarias y equipos</t>
  </si>
  <si>
    <t>Camiones y vehículos de carga</t>
  </si>
  <si>
    <t>Carbón mineral</t>
  </si>
  <si>
    <t>Celulares</t>
  </si>
  <si>
    <t>Motores, generadores y transformadores eléctricos</t>
  </si>
  <si>
    <t>Abono</t>
  </si>
  <si>
    <t>Carne</t>
  </si>
  <si>
    <t>Otros alimentos</t>
  </si>
  <si>
    <t>Gas natural licuado</t>
  </si>
  <si>
    <t>Gasolinas</t>
  </si>
  <si>
    <t>Calzado</t>
  </si>
  <si>
    <t>Medicamentos</t>
  </si>
  <si>
    <t>Trigo y maíz</t>
  </si>
  <si>
    <t>Cartón y papel elaborados, y otros</t>
  </si>
  <si>
    <t>Maquinaria para la minería y la construcción</t>
  </si>
  <si>
    <t>Perfumes</t>
  </si>
  <si>
    <t>Fibra y tejido</t>
  </si>
  <si>
    <t>Aparatos médicos</t>
  </si>
  <si>
    <t>Aparatos electrónicos de comunicación</t>
  </si>
  <si>
    <t>Electrodomésticos</t>
  </si>
  <si>
    <t>Computadores</t>
  </si>
  <si>
    <t>Partes y piezas de maquinaria para la minería y la construcción</t>
  </si>
  <si>
    <t>Equipos computacionales</t>
  </si>
  <si>
    <t>Gas natural gaseoso</t>
  </si>
  <si>
    <t>Aceite lubricante</t>
  </si>
  <si>
    <t>Bombas y compresores</t>
  </si>
  <si>
    <t>Buses</t>
  </si>
  <si>
    <t>Bebidas y alcoholes</t>
  </si>
  <si>
    <t>Gas licuado</t>
  </si>
  <si>
    <t>Azúcar y endulzante</t>
  </si>
  <si>
    <t>Aparatos de control eléctrico</t>
  </si>
  <si>
    <t>Televisores</t>
  </si>
  <si>
    <t>Motores y turbinas</t>
  </si>
  <si>
    <t>Otros vehículos de transporte</t>
  </si>
  <si>
    <t>Calderas de vapor</t>
  </si>
  <si>
    <t>China</t>
  </si>
  <si>
    <t>Estados Unidos</t>
  </si>
  <si>
    <t>Unión Europea</t>
  </si>
  <si>
    <t>Japón</t>
  </si>
  <si>
    <t>Mercosur</t>
  </si>
  <si>
    <t>Corea del Sur</t>
  </si>
  <si>
    <t>Alianza del Pacífico</t>
  </si>
  <si>
    <t>Canadá</t>
  </si>
  <si>
    <t>India</t>
  </si>
  <si>
    <t>EFTA</t>
  </si>
  <si>
    <t>Centro América</t>
  </si>
  <si>
    <t>Reino Unido</t>
  </si>
  <si>
    <t>Tailandia</t>
  </si>
  <si>
    <t>Ecuador</t>
  </si>
  <si>
    <t>Bolivia</t>
  </si>
  <si>
    <t>Vietnam</t>
  </si>
  <si>
    <t>Panamá</t>
  </si>
  <si>
    <t>P4</t>
  </si>
  <si>
    <t>Malasia</t>
  </si>
  <si>
    <t>Australia</t>
  </si>
  <si>
    <t>Indonesia</t>
  </si>
  <si>
    <t>Turquía</t>
  </si>
  <si>
    <t>Venezuela</t>
  </si>
  <si>
    <t>Hong Kong</t>
  </si>
  <si>
    <t>Cuba</t>
  </si>
  <si>
    <t>Sin Acuerdo</t>
  </si>
  <si>
    <t>Servicio</t>
  </si>
  <si>
    <t>Servicios de apoyo técnico en Computación e Informática (mantenimiento y reparación), por vía remota (Internet)</t>
  </si>
  <si>
    <t>Servicios de asesoría en gestión de la comercialización de empresas (marketing)</t>
  </si>
  <si>
    <t>Servicios de asesoría en tecnologías de la información</t>
  </si>
  <si>
    <t>Servicios de Comisionista Comercial</t>
  </si>
  <si>
    <t>Servicios de asesoría en gestión administrativa de empresas</t>
  </si>
  <si>
    <t>Servicios de asesoría en gestión financiera de empresas</t>
  </si>
  <si>
    <t>Antofagasta</t>
  </si>
  <si>
    <t>Metropolitana</t>
  </si>
  <si>
    <t>Valparaíso</t>
  </si>
  <si>
    <t>Los Lagos</t>
  </si>
  <si>
    <t>Biobío</t>
  </si>
  <si>
    <t>Atacama</t>
  </si>
  <si>
    <t>O`Higgins</t>
  </si>
  <si>
    <t>Tarapacá</t>
  </si>
  <si>
    <t>Coquimbo</t>
  </si>
  <si>
    <t>Maule</t>
  </si>
  <si>
    <t>Magallanes</t>
  </si>
  <si>
    <t>Ñuble</t>
  </si>
  <si>
    <t>La Araucanía</t>
  </si>
  <si>
    <t>Los Ríos</t>
  </si>
  <si>
    <t>Aysén</t>
  </si>
  <si>
    <t>Arica y Parinacota</t>
  </si>
  <si>
    <t>Mercancía Extranjera Nacionalizada</t>
  </si>
  <si>
    <t>CIFRAS EN US$ MILLONES</t>
  </si>
  <si>
    <t xml:space="preserve">EXPORTACIONES CHILENAS POR INDUSTRIA </t>
  </si>
  <si>
    <t>IMPORTACIONES CHILENAS POR CATEGORÍA DE BIEN</t>
  </si>
  <si>
    <t>EXPORTACIONES CHILENAS DE BIENES POR SECTOR</t>
  </si>
  <si>
    <t>IMPORTACIONES CHILENAS DE BIENES POR SECTOR</t>
  </si>
  <si>
    <t xml:space="preserve">IMPORTACIONES CHILENAS SEGÚN SOCIO COMERCIAL </t>
  </si>
  <si>
    <t>Fuente: SUBREI, con cifras del Servicio Nacional de Aduanas.</t>
  </si>
  <si>
    <t>Cuadro 8</t>
  </si>
  <si>
    <t>Cuadro 9</t>
  </si>
  <si>
    <t>EXPORTACIONES CHILENAS DE SERVICIOS NO TRADICIONALES</t>
  </si>
  <si>
    <t>INTERCAMBIO COMERCIAL DE CHILE - BIENES</t>
  </si>
  <si>
    <t>Tabla de Cuadros:</t>
  </si>
  <si>
    <t xml:space="preserve">*Un producto exportado corresponde a Mercancía Extranjera Nacionalizada cuando ha ingresado a Chile desde el exterior, pagando sus derechos de importación, para luego ser exportado a otro destino. </t>
  </si>
  <si>
    <t>* Se consideran como servicios no tradicionales, a aquellos agrupados bajo la partida 0025 del Arancel Aduanero d+B69e la República de Chile, que cuentan con la calificación de servicio exportable realizada por el Servicio Nacional de Aduanas. Se utiliza esta clasificación pues es la única cifra oficial que permite medir en forma periódica las exportaciones de servicios a nivel de tipo de prestación, empresas exportadoras, países de destino y región de origen.</t>
  </si>
  <si>
    <t>Cifras provisionales, sujetas a variaciones y correcciones de valor que se puedan realizar a los documentos aduaneros en forma posterior a su emisión y publicación.</t>
  </si>
  <si>
    <t>Fuente: SUBREI, con cifras del Banco Central de Chile.</t>
  </si>
  <si>
    <t>EXPORTACIONES CHILENAS DE SERVICIOS NO TRADICIONALES* (TOP25)</t>
  </si>
  <si>
    <t xml:space="preserve">Acuerdo Económico 
Comercial </t>
  </si>
  <si>
    <t>Cuadro 10</t>
  </si>
  <si>
    <t>Región de origen</t>
  </si>
  <si>
    <t>Total exportaciones mineras</t>
  </si>
  <si>
    <t>Total exportaciones de cobre</t>
  </si>
  <si>
    <t>Total exportaciones resto de minería</t>
  </si>
  <si>
    <t>Total exportaciones no mineras</t>
  </si>
  <si>
    <t>Total exportaciones silvoagropecuarias</t>
  </si>
  <si>
    <t>Frutas</t>
  </si>
  <si>
    <t>Total exportaciones industriales</t>
  </si>
  <si>
    <t>Alimentos</t>
  </si>
  <si>
    <t xml:space="preserve">       Salmón</t>
  </si>
  <si>
    <t>Forestal y muebles de la madera</t>
  </si>
  <si>
    <t>Químicos</t>
  </si>
  <si>
    <t>Productos metálicos, maquinaria y equipos</t>
  </si>
  <si>
    <t>EXPORTACIONES</t>
  </si>
  <si>
    <t>Total Intercambio Comercial</t>
  </si>
  <si>
    <t>Servicios de asesoría comercial y gestión, respecto de compraventa de productos</t>
  </si>
  <si>
    <t>IMPORTACIONES
US$ Millones</t>
  </si>
  <si>
    <t>Total importaciones de bienes (CIF) </t>
  </si>
  <si>
    <t>      Bienes de consumo</t>
  </si>
  <si>
    <t>            Durables</t>
  </si>
  <si>
    <t>            Semidurables</t>
  </si>
  <si>
    <t>      Bienes intermedios</t>
  </si>
  <si>
    <t>            Productos energéticos</t>
  </si>
  <si>
    <t>            Resto bienes intermedios</t>
  </si>
  <si>
    <t>      Bienes de capital</t>
  </si>
  <si>
    <t>            Camiones y vehículos de carga</t>
  </si>
  <si>
    <t>            Maquinaria para la minería y la construcción</t>
  </si>
  <si>
    <t>Servicio de licenciamiento y/o arriendo de software</t>
  </si>
  <si>
    <t>Servicios de asesoría en gestión de proyectos de ingeniería</t>
  </si>
  <si>
    <t>Total de todos los servicios</t>
  </si>
  <si>
    <t xml:space="preserve">EXPORTACIONES CHILENAS TOTALES Y DE SERVICIOS NO TRADICIONALES, SEGÚN SOCIO COMERCIAL </t>
  </si>
  <si>
    <t>EXPORTACIONES CHILENAS TOTALES Y DE SERVICIOS NO TRADICIONALES POR REGIÓN</t>
  </si>
  <si>
    <t>Celulosa: Celulosa cruda de conífera, celulosa blanqueada y semiblanqueada de coníferas y eucaliptus.</t>
  </si>
  <si>
    <t>Total exportaciones de carbonato de litio</t>
  </si>
  <si>
    <t>EXPORTACIONES CHILENAS NO COBRE, NO CARBONATO DE LITIO, NO CELULOSA, POR REGIÓN</t>
  </si>
  <si>
    <t>Cuadro 11</t>
  </si>
  <si>
    <t>Servicios de administración de carteras de inversiones extranjeras en el extranjero</t>
  </si>
  <si>
    <t>Celulosa</t>
  </si>
  <si>
    <t>noviembre</t>
  </si>
  <si>
    <r>
      <t xml:space="preserve">Informe elaborado con cifras del </t>
    </r>
    <r>
      <rPr>
        <b/>
        <sz val="10"/>
        <color theme="1"/>
        <rFont val="Arial Narrow"/>
        <family val="2"/>
      </rPr>
      <t>Banco Central de Chile</t>
    </r>
    <r>
      <rPr>
        <sz val="10"/>
        <color theme="1"/>
        <rFont val="Arial Narrow"/>
        <family val="2"/>
      </rPr>
      <t xml:space="preserve">, el </t>
    </r>
    <r>
      <rPr>
        <b/>
        <sz val="10"/>
        <color theme="1"/>
        <rFont val="Arial Narrow"/>
        <family val="2"/>
      </rPr>
      <t>Servicio Nacional de Aduanas</t>
    </r>
    <r>
      <rPr>
        <sz val="10"/>
        <color theme="1"/>
        <rFont val="Arial Narrow"/>
        <family val="2"/>
      </rPr>
      <t xml:space="preserve"> y el </t>
    </r>
    <r>
      <rPr>
        <b/>
        <sz val="10"/>
        <color theme="1"/>
        <rFont val="Arial Narrow"/>
        <family val="2"/>
      </rPr>
      <t>Servicio de Impuestos Internos</t>
    </r>
    <r>
      <rPr>
        <sz val="10"/>
        <color theme="1"/>
        <rFont val="Arial Narrow"/>
        <family val="2"/>
      </rPr>
      <t xml:space="preserve">.
Las cifras publicadas por los organismos compiladores mencionados difieren entre sí, debido a la cobertura sectorial y geográfica que cada fuente considera, en función de las metodologías de trabajo que rigen su respectiva compilación estadística, po rtanto sus totales no son comparables. 
Igualmente, se debe considerar que todas las cifras del presente informe están sujetas a las variaciones y correcciones de valor que se puedan realizar a los documentos aduaneros en forma posterior a su emisión y publicación.
Elaborado por la División de Información Comercial y Análisis de Datos, Dirección de Estudios, SUBREI.
</t>
    </r>
  </si>
  <si>
    <t>EXPORTACIONES CHILENAS DE BIENES NO TRADICIONALES, POR SOCIO COMERCIAL</t>
  </si>
  <si>
    <t>Total exportaciones no tradicionales</t>
  </si>
  <si>
    <t>Total exportaciones tradicionales</t>
  </si>
  <si>
    <t>% Var.
'2024/2023</t>
  </si>
  <si>
    <t>US$ Dif.
'2024/2023</t>
  </si>
  <si>
    <t>% Part.
2024</t>
  </si>
  <si>
    <t>% Var.
'24/'23</t>
  </si>
  <si>
    <t>US$ DIF.
'24/'23</t>
  </si>
  <si>
    <t>Concentrados de cobre</t>
  </si>
  <si>
    <t>Cátodos de cobre</t>
  </si>
  <si>
    <t>Salmón</t>
  </si>
  <si>
    <t>Carbonato de litio</t>
  </si>
  <si>
    <t>Uva</t>
  </si>
  <si>
    <t>Oxido de molibdeno</t>
  </si>
  <si>
    <t>Yodo</t>
  </si>
  <si>
    <t>Oro</t>
  </si>
  <si>
    <t>Manzana</t>
  </si>
  <si>
    <t>Celulosa blanqueada y semiblanqueada de eucaliptus</t>
  </si>
  <si>
    <t>Maquinaria y equipos</t>
  </si>
  <si>
    <t>Hierro</t>
  </si>
  <si>
    <t xml:space="preserve">Kiwi </t>
  </si>
  <si>
    <t>Moluscos y crustáceos</t>
  </si>
  <si>
    <t>Carne de cerdo</t>
  </si>
  <si>
    <t>Celulosa blanqueada y semiblanqueada de conífera</t>
  </si>
  <si>
    <t xml:space="preserve">Harina de pescado </t>
  </si>
  <si>
    <t xml:space="preserve">Fruta congelada </t>
  </si>
  <si>
    <t xml:space="preserve">Nitrato de potasio </t>
  </si>
  <si>
    <t>Material de transporte</t>
  </si>
  <si>
    <t>Madera aserrada</t>
  </si>
  <si>
    <t xml:space="preserve">Abonos </t>
  </si>
  <si>
    <t xml:space="preserve">Fruta deshidratada </t>
  </si>
  <si>
    <t>Manufacturas metálicas</t>
  </si>
  <si>
    <t>Plata</t>
  </si>
  <si>
    <t>Aceite de pescado</t>
  </si>
  <si>
    <t xml:space="preserve">Carne de ave </t>
  </si>
  <si>
    <t xml:space="preserve">Neumáticos </t>
  </si>
  <si>
    <t>Semilla de hortalizas</t>
  </si>
  <si>
    <t xml:space="preserve">Cartulina </t>
  </si>
  <si>
    <t>Trucha</t>
  </si>
  <si>
    <t>Ferromolibdeno</t>
  </si>
  <si>
    <t>Hidróxido de litio</t>
  </si>
  <si>
    <t xml:space="preserve">Madera contrachapada </t>
  </si>
  <si>
    <t>Alambre de cobre</t>
  </si>
  <si>
    <t>Jugo de fruta</t>
  </si>
  <si>
    <t>Tableros de fibra de madera</t>
  </si>
  <si>
    <t xml:space="preserve">Vino a granel y otros </t>
  </si>
  <si>
    <t>Pera</t>
  </si>
  <si>
    <t>Madera perfilada</t>
  </si>
  <si>
    <t>Semilla de maíz</t>
  </si>
  <si>
    <t>Chips de madera</t>
  </si>
  <si>
    <t>Bebidas no alcohólicas</t>
  </si>
  <si>
    <t>Ciruela</t>
  </si>
  <si>
    <t>Metanol</t>
  </si>
  <si>
    <t xml:space="preserve">Celulosa cruda de conífera </t>
  </si>
  <si>
    <t>Fruta en conserva</t>
  </si>
  <si>
    <t>Sulfato de litio</t>
  </si>
  <si>
    <t>Sal marina y de mesa</t>
  </si>
  <si>
    <t>Conservas de pescado</t>
  </si>
  <si>
    <t>Merluza</t>
  </si>
  <si>
    <t>Palta</t>
  </si>
  <si>
    <t>Arándano</t>
  </si>
  <si>
    <t>Cereza</t>
  </si>
  <si>
    <t>-</t>
  </si>
  <si>
    <t>Informe Mensual de Comercio Exterior de Chile - NOVIEMBRE 2024</t>
  </si>
  <si>
    <t>Servicios de suministro de sedes (hosting) para sitios Web y correo electrónico</t>
  </si>
  <si>
    <t>Servicios de mantenimiento y reparación de aviones, helicópteros y otros aparatos aéreos</t>
  </si>
  <si>
    <t>Servicios de soporte logístico inbound y outbound</t>
  </si>
  <si>
    <t>Servicios de investigación y desarrollo en las ciencias médicas y farmaceúticas</t>
  </si>
  <si>
    <t>Servicios de filmación de películas (largometrajes, documentales, series, dibujos animados, etc.), para su proyección en salas de cine y televisión, mediante técnicas de animación</t>
  </si>
  <si>
    <t>Servicios de corretaje de reaseguros</t>
  </si>
  <si>
    <t>Servicios de estudios de mercado</t>
  </si>
  <si>
    <t>Servicios de diseño de software original</t>
  </si>
  <si>
    <t>Servicios de transmisión internacional de datos, para señales de ingreso o en tránsito</t>
  </si>
  <si>
    <t>Servicios de suministro de infraestructura para operar tecnologías de la información</t>
  </si>
  <si>
    <t>Servicios de distribución de cuotas de fondos de inversión extranjeros, tanto en el mercado local como internacional</t>
  </si>
  <si>
    <t>Servicios de cobro y pagos a clientes y proveedores de empresas extranjeras</t>
  </si>
  <si>
    <t>Servicios de investigación y desarrollo en la química y la biología</t>
  </si>
  <si>
    <t>Servicios en diseño y desarrollo de aplicaciones de tecnologías de información</t>
  </si>
  <si>
    <t>Servicios de producción de originales de programas de televisión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</si>
</sst>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64" formatCode="0.0%"/>
    <numFmt numFmtId="165" formatCode="#,##0.0"/>
    <numFmt numFmtId="166" formatCode="#,##0.0_ ;\-#,##0.0\ "/>
    <numFmt numFmtId="167" formatCode="_ * #,##0.0_ ;_ * \-#,##0.0_ ;_ * &quot;-&quot;_ ;_ @_ "/>
    <numFmt numFmtId="168" formatCode="0.000%"/>
    <numFmt numFmtId="169" formatCode="_-* #,##0\ _€_-;\-* #,##0\ _€_-;_-* &quot;-&quot;\ _€_-;_-@_-"/>
    <numFmt numFmtId="170" formatCode="0.0000%"/>
    <numFmt numFmtId="171" formatCode="#,##0.00_ ;\-#,##0.00\ "/>
  </numFmts>
  <fonts count="18" x14ac:knownFonts="1">
    <font>
      <sz val="11"/>
      <color theme="1"/>
      <name val="Calibri"/>
      <family val="2"/>
      <scheme val="minor"/>
    </font>
    <font>
      <sz val="11"/>
      <color theme="1"/>
      <name val="Calibri"/>
      <family val="2"/>
      <scheme val="minor"/>
    </font>
    <font>
      <sz val="10"/>
      <name val="Arial"/>
      <family val="2"/>
    </font>
    <font>
      <b/>
      <sz val="8"/>
      <color theme="0"/>
      <name val="Arial Narrow"/>
      <family val="2"/>
    </font>
    <font>
      <sz val="8"/>
      <color theme="0"/>
      <name val="Arial Narrow"/>
      <family val="2"/>
    </font>
    <font>
      <sz val="8"/>
      <name val="Arial Narrow"/>
      <family val="2"/>
    </font>
    <font>
      <b/>
      <sz val="8"/>
      <name val="Arial Narrow"/>
      <family val="2"/>
    </font>
    <font>
      <sz val="11"/>
      <color rgb="FF000000"/>
      <name val="Calibri"/>
      <family val="2"/>
    </font>
    <font>
      <b/>
      <sz val="8"/>
      <color rgb="FFFFFFFF"/>
      <name val="Arial Narrow"/>
      <family val="2"/>
    </font>
    <font>
      <sz val="8"/>
      <color theme="1"/>
      <name val="Arial Narrow"/>
      <family val="2"/>
    </font>
    <font>
      <b/>
      <sz val="8"/>
      <color theme="1"/>
      <name val="Arial Narrow"/>
      <family val="2"/>
    </font>
    <font>
      <b/>
      <sz val="10"/>
      <color rgb="FF00586E"/>
      <name val="Arial Narrow"/>
      <family val="2"/>
    </font>
    <font>
      <u/>
      <sz val="11"/>
      <color theme="10"/>
      <name val="Calibri"/>
      <family val="2"/>
      <scheme val="minor"/>
    </font>
    <font>
      <sz val="10"/>
      <color theme="1"/>
      <name val="Arial Narrow"/>
      <family val="2"/>
    </font>
    <font>
      <u/>
      <sz val="10"/>
      <color theme="10"/>
      <name val="Arial Narrow"/>
      <family val="2"/>
    </font>
    <font>
      <b/>
      <sz val="10"/>
      <color theme="1"/>
      <name val="Arial Narrow"/>
      <family val="2"/>
    </font>
    <font>
      <u/>
      <sz val="10"/>
      <color rgb="FF0563C1"/>
      <name val="Arial Narrow"/>
      <family val="2"/>
    </font>
    <font>
      <sz val="8"/>
      <color rgb="FFF0EDE7"/>
      <name val="Arial Narrow"/>
      <family val="2"/>
    </font>
  </fonts>
  <fills count="15">
    <fill>
      <patternFill patternType="none"/>
    </fill>
    <fill>
      <patternFill patternType="gray125"/>
    </fill>
    <fill>
      <patternFill patternType="solid">
        <fgColor rgb="FF78A2AE"/>
        <bgColor indexed="64"/>
      </patternFill>
    </fill>
    <fill>
      <patternFill patternType="solid">
        <fgColor rgb="FFA6BA8B"/>
        <bgColor indexed="64"/>
      </patternFill>
    </fill>
    <fill>
      <patternFill patternType="solid">
        <fgColor rgb="FF81C3B9"/>
        <bgColor indexed="64"/>
      </patternFill>
    </fill>
    <fill>
      <patternFill patternType="solid">
        <fgColor rgb="FFE2F3F6"/>
        <bgColor indexed="64"/>
      </patternFill>
    </fill>
    <fill>
      <patternFill patternType="solid">
        <fgColor rgb="FFF0EDE7"/>
        <bgColor indexed="64"/>
      </patternFill>
    </fill>
    <fill>
      <patternFill patternType="solid">
        <fgColor rgb="FFCBE8EE"/>
        <bgColor indexed="64"/>
      </patternFill>
    </fill>
    <fill>
      <patternFill patternType="solid">
        <fgColor indexed="9"/>
        <bgColor indexed="64"/>
      </patternFill>
    </fill>
    <fill>
      <patternFill patternType="solid">
        <fgColor theme="0"/>
        <bgColor indexed="64"/>
      </patternFill>
    </fill>
    <fill>
      <patternFill patternType="solid">
        <fgColor rgb="FFF47957"/>
        <bgColor indexed="64"/>
      </patternFill>
    </fill>
    <fill>
      <patternFill patternType="solid">
        <fgColor theme="9" tint="0.79998168889431442"/>
        <bgColor indexed="64"/>
      </patternFill>
    </fill>
    <fill>
      <patternFill patternType="solid">
        <fgColor rgb="FF81C3B9"/>
        <bgColor rgb="FF000000"/>
      </patternFill>
    </fill>
    <fill>
      <patternFill patternType="solid">
        <fgColor rgb="FFE2F3F6"/>
        <bgColor rgb="FF000000"/>
      </patternFill>
    </fill>
    <fill>
      <patternFill patternType="solid">
        <fgColor rgb="FFF0EDE7"/>
        <bgColor rgb="FF000000"/>
      </patternFill>
    </fill>
  </fills>
  <borders count="43">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style="thin">
        <color theme="0"/>
      </left>
      <right/>
      <top style="medium">
        <color theme="0"/>
      </top>
      <bottom style="thin">
        <color theme="0"/>
      </bottom>
      <diagonal/>
    </border>
    <border>
      <left/>
      <right/>
      <top style="medium">
        <color theme="0"/>
      </top>
      <bottom style="thin">
        <color theme="0"/>
      </bottom>
      <diagonal/>
    </border>
    <border>
      <left style="thin">
        <color rgb="FFE2F3F6"/>
      </left>
      <right/>
      <top style="thin">
        <color rgb="FFE2F3F6"/>
      </top>
      <bottom/>
      <diagonal/>
    </border>
    <border>
      <left/>
      <right/>
      <top style="thin">
        <color rgb="FFE2F3F6"/>
      </top>
      <bottom/>
      <diagonal/>
    </border>
    <border>
      <left style="thin">
        <color rgb="FFE2F3F6"/>
      </left>
      <right/>
      <top/>
      <bottom style="medium">
        <color theme="0"/>
      </bottom>
      <diagonal/>
    </border>
    <border>
      <left/>
      <right style="thin">
        <color rgb="FFE2F3F6"/>
      </right>
      <top/>
      <bottom style="medium">
        <color theme="0"/>
      </bottom>
      <diagonal/>
    </border>
    <border>
      <left style="thin">
        <color rgb="FFE2F3F6"/>
      </left>
      <right/>
      <top/>
      <bottom/>
      <diagonal/>
    </border>
    <border>
      <left/>
      <right style="medium">
        <color theme="0"/>
      </right>
      <top/>
      <bottom/>
      <diagonal/>
    </border>
    <border>
      <left/>
      <right style="thin">
        <color rgb="FFE2F3F6"/>
      </right>
      <top/>
      <bottom/>
      <diagonal/>
    </border>
    <border>
      <left style="thin">
        <color rgb="FFE2F3F6"/>
      </left>
      <right/>
      <top style="medium">
        <color theme="0"/>
      </top>
      <bottom style="medium">
        <color theme="0"/>
      </bottom>
      <diagonal/>
    </border>
    <border>
      <left/>
      <right style="thin">
        <color rgb="FFE2F3F6"/>
      </right>
      <top style="medium">
        <color theme="0"/>
      </top>
      <bottom style="medium">
        <color theme="0"/>
      </bottom>
      <diagonal/>
    </border>
    <border>
      <left style="medium">
        <color rgb="FFF2F2F2"/>
      </left>
      <right style="medium">
        <color rgb="FFF2F2F2"/>
      </right>
      <top style="medium">
        <color rgb="FFF2F2F2"/>
      </top>
      <bottom/>
      <diagonal/>
    </border>
    <border>
      <left style="medium">
        <color rgb="FFF2F2F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rgb="FFF2F2F2"/>
      </left>
      <right style="medium">
        <color rgb="FFF2F2F2"/>
      </right>
      <top/>
      <bottom style="thick">
        <color rgb="FFFF990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style="thin">
        <color theme="0" tint="-4.9989318521683403E-2"/>
      </top>
      <bottom style="thick">
        <color theme="5" tint="0.39994506668294322"/>
      </bottom>
      <diagonal/>
    </border>
    <border>
      <left style="thin">
        <color rgb="FFE2F3F6"/>
      </left>
      <right/>
      <top style="medium">
        <color theme="0"/>
      </top>
      <bottom style="thin">
        <color rgb="FFE2F3F6"/>
      </bottom>
      <diagonal/>
    </border>
    <border>
      <left/>
      <right/>
      <top style="medium">
        <color theme="0"/>
      </top>
      <bottom style="thin">
        <color rgb="FFE2F3F6"/>
      </bottom>
      <diagonal/>
    </border>
    <border>
      <left/>
      <right style="thin">
        <color rgb="FFFFFFFF"/>
      </right>
      <top/>
      <bottom/>
      <diagonal/>
    </border>
    <border>
      <left style="thin">
        <color rgb="FFFFFFFF"/>
      </left>
      <right/>
      <top/>
      <bottom/>
      <diagonal/>
    </border>
    <border>
      <left/>
      <right/>
      <top style="medium">
        <color rgb="FFFFFFFF"/>
      </top>
      <bottom style="medium">
        <color rgb="FFFFFFFF"/>
      </bottom>
      <diagonal/>
    </border>
    <border>
      <left/>
      <right style="thin">
        <color rgb="FFFFFFFF"/>
      </right>
      <top style="medium">
        <color rgb="FFFFFFFF"/>
      </top>
      <bottom style="medium">
        <color rgb="FFFFFFFF"/>
      </bottom>
      <diagonal/>
    </border>
    <border>
      <left style="thin">
        <color rgb="FFFFFFFF"/>
      </left>
      <right/>
      <top style="medium">
        <color rgb="FFFFFFFF"/>
      </top>
      <bottom style="medium">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rgb="FFFFFFFF"/>
      </left>
      <right/>
      <top style="medium">
        <color rgb="FFFFFFFF"/>
      </top>
      <bottom style="thin">
        <color rgb="FFFFFFFF"/>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xf numFmtId="0" fontId="12" fillId="0" borderId="0" applyNumberFormat="0" applyFill="0" applyBorder="0" applyAlignment="0" applyProtection="0"/>
    <xf numFmtId="169" fontId="1" fillId="0" borderId="0" applyFont="0" applyFill="0" applyBorder="0" applyAlignment="0" applyProtection="0"/>
  </cellStyleXfs>
  <cellXfs count="218">
    <xf numFmtId="0" fontId="0" fillId="0" borderId="0" xfId="0"/>
    <xf numFmtId="0" fontId="3" fillId="2" borderId="7" xfId="3" applyFont="1" applyFill="1" applyBorder="1" applyAlignment="1">
      <alignment horizontal="center" vertical="center"/>
    </xf>
    <xf numFmtId="0" fontId="3" fillId="2" borderId="8" xfId="3" applyFont="1" applyFill="1" applyBorder="1" applyAlignment="1">
      <alignment horizontal="center" vertical="center"/>
    </xf>
    <xf numFmtId="0" fontId="3" fillId="4" borderId="4" xfId="3" applyFont="1" applyFill="1" applyBorder="1" applyAlignment="1">
      <alignment vertical="center"/>
    </xf>
    <xf numFmtId="0" fontId="4" fillId="4" borderId="0" xfId="3" applyFont="1" applyFill="1"/>
    <xf numFmtId="0" fontId="5" fillId="5" borderId="9" xfId="3" applyFont="1" applyFill="1" applyBorder="1" applyAlignment="1">
      <alignment vertical="center"/>
    </xf>
    <xf numFmtId="0" fontId="5" fillId="5" borderId="10" xfId="3" applyFont="1" applyFill="1" applyBorder="1"/>
    <xf numFmtId="0" fontId="5" fillId="5" borderId="9" xfId="3" applyFont="1" applyFill="1" applyBorder="1"/>
    <xf numFmtId="0" fontId="3" fillId="2" borderId="16" xfId="3" applyFont="1" applyFill="1" applyBorder="1" applyAlignment="1">
      <alignment horizontal="center" vertical="center"/>
    </xf>
    <xf numFmtId="0" fontId="6" fillId="7" borderId="20" xfId="3" applyFont="1" applyFill="1" applyBorder="1" applyAlignment="1">
      <alignment vertical="center"/>
    </xf>
    <xf numFmtId="0" fontId="5" fillId="7" borderId="10" xfId="3" applyFont="1" applyFill="1" applyBorder="1"/>
    <xf numFmtId="0" fontId="6" fillId="6" borderId="17" xfId="3" applyFont="1" applyFill="1" applyBorder="1" applyAlignment="1">
      <alignment vertical="center"/>
    </xf>
    <xf numFmtId="0" fontId="6" fillId="6" borderId="0" xfId="3" applyFont="1" applyFill="1"/>
    <xf numFmtId="0" fontId="5" fillId="8" borderId="0" xfId="3" applyFont="1" applyFill="1" applyAlignment="1">
      <alignment vertical="center"/>
    </xf>
    <xf numFmtId="0" fontId="5" fillId="8" borderId="0" xfId="3" applyFont="1" applyFill="1"/>
    <xf numFmtId="0" fontId="9" fillId="11" borderId="28" xfId="0" applyFont="1" applyFill="1" applyBorder="1"/>
    <xf numFmtId="164" fontId="9" fillId="11" borderId="28" xfId="2" applyNumberFormat="1" applyFont="1" applyFill="1" applyBorder="1"/>
    <xf numFmtId="0" fontId="9" fillId="0" borderId="28" xfId="0" applyFont="1" applyBorder="1"/>
    <xf numFmtId="0" fontId="5" fillId="0" borderId="30" xfId="3" applyFont="1" applyBorder="1" applyAlignment="1">
      <alignment vertical="center"/>
    </xf>
    <xf numFmtId="0" fontId="10" fillId="0" borderId="31" xfId="0" applyFont="1" applyBorder="1"/>
    <xf numFmtId="164" fontId="10" fillId="0" borderId="31" xfId="2" applyNumberFormat="1" applyFont="1" applyFill="1" applyBorder="1"/>
    <xf numFmtId="0" fontId="10" fillId="0" borderId="31" xfId="0" applyFont="1" applyBorder="1" applyAlignment="1">
      <alignment wrapText="1"/>
    </xf>
    <xf numFmtId="164" fontId="10" fillId="0" borderId="31" xfId="2" applyNumberFormat="1" applyFont="1" applyBorder="1"/>
    <xf numFmtId="0" fontId="9" fillId="0" borderId="0" xfId="0" applyFont="1"/>
    <xf numFmtId="0" fontId="5" fillId="5" borderId="29" xfId="3" applyFont="1" applyFill="1" applyBorder="1"/>
    <xf numFmtId="164" fontId="5" fillId="8" borderId="0" xfId="2" applyNumberFormat="1" applyFont="1" applyFill="1"/>
    <xf numFmtId="0" fontId="13" fillId="0" borderId="0" xfId="0" applyFont="1"/>
    <xf numFmtId="0" fontId="14" fillId="0" borderId="0" xfId="6" applyFont="1"/>
    <xf numFmtId="164" fontId="9" fillId="11" borderId="28" xfId="2" applyNumberFormat="1" applyFont="1" applyFill="1" applyBorder="1" applyAlignment="1">
      <alignment horizontal="right"/>
    </xf>
    <xf numFmtId="164" fontId="10" fillId="0" borderId="31" xfId="2" applyNumberFormat="1" applyFont="1" applyBorder="1" applyAlignment="1">
      <alignment horizontal="right"/>
    </xf>
    <xf numFmtId="166" fontId="9" fillId="11" borderId="28" xfId="1" applyNumberFormat="1" applyFont="1" applyFill="1" applyBorder="1" applyAlignment="1">
      <alignment horizontal="right"/>
    </xf>
    <xf numFmtId="166" fontId="10" fillId="0" borderId="31" xfId="1" applyNumberFormat="1" applyFont="1" applyBorder="1" applyAlignment="1">
      <alignment horizontal="right"/>
    </xf>
    <xf numFmtId="0" fontId="5" fillId="6" borderId="28" xfId="3" applyFont="1" applyFill="1" applyBorder="1" applyAlignment="1">
      <alignment vertical="center"/>
    </xf>
    <xf numFmtId="0" fontId="3" fillId="2" borderId="32" xfId="0" applyFont="1" applyFill="1" applyBorder="1" applyAlignment="1">
      <alignment horizontal="center" vertical="center" wrapText="1"/>
    </xf>
    <xf numFmtId="0" fontId="3" fillId="2" borderId="32" xfId="0" quotePrefix="1" applyFont="1" applyFill="1" applyBorder="1" applyAlignment="1">
      <alignment horizontal="center" vertical="center" wrapText="1"/>
    </xf>
    <xf numFmtId="0" fontId="5" fillId="6" borderId="9" xfId="3" applyFont="1" applyFill="1" applyBorder="1" applyAlignment="1">
      <alignment vertical="center"/>
    </xf>
    <xf numFmtId="0" fontId="5" fillId="6" borderId="10" xfId="3" applyFont="1" applyFill="1" applyBorder="1"/>
    <xf numFmtId="0" fontId="5" fillId="6" borderId="11" xfId="3" applyFont="1" applyFill="1" applyBorder="1"/>
    <xf numFmtId="0" fontId="5" fillId="6" borderId="12" xfId="3" applyFont="1" applyFill="1" applyBorder="1"/>
    <xf numFmtId="0" fontId="3" fillId="4" borderId="20" xfId="3" applyFont="1" applyFill="1" applyBorder="1" applyAlignment="1">
      <alignment vertical="center"/>
    </xf>
    <xf numFmtId="0" fontId="5" fillId="8" borderId="17" xfId="3" applyFont="1" applyFill="1" applyBorder="1"/>
    <xf numFmtId="0" fontId="6" fillId="6" borderId="17" xfId="3" applyFont="1" applyFill="1" applyBorder="1"/>
    <xf numFmtId="0" fontId="6" fillId="6" borderId="0" xfId="3" applyFont="1" applyFill="1" applyAlignment="1">
      <alignment vertical="center"/>
    </xf>
    <xf numFmtId="0" fontId="6" fillId="5" borderId="17" xfId="3" applyFont="1" applyFill="1" applyBorder="1" applyAlignment="1">
      <alignment vertical="center"/>
    </xf>
    <xf numFmtId="0" fontId="6" fillId="5" borderId="0" xfId="3" applyFont="1" applyFill="1" applyAlignment="1">
      <alignment vertical="center"/>
    </xf>
    <xf numFmtId="0" fontId="5" fillId="8" borderId="17" xfId="3" applyFont="1" applyFill="1" applyBorder="1" applyAlignment="1">
      <alignment vertical="center"/>
    </xf>
    <xf numFmtId="0" fontId="3" fillId="4" borderId="17" xfId="3" applyFont="1" applyFill="1" applyBorder="1" applyAlignment="1">
      <alignment vertical="center"/>
    </xf>
    <xf numFmtId="0" fontId="3" fillId="4" borderId="10" xfId="3" applyFont="1" applyFill="1" applyBorder="1"/>
    <xf numFmtId="0" fontId="3" fillId="4" borderId="33" xfId="3" applyFont="1" applyFill="1" applyBorder="1" applyAlignment="1">
      <alignment vertical="center"/>
    </xf>
    <xf numFmtId="0" fontId="4" fillId="4" borderId="34" xfId="3" applyFont="1" applyFill="1" applyBorder="1"/>
    <xf numFmtId="0" fontId="9" fillId="0" borderId="0" xfId="0" applyFont="1" applyAlignment="1">
      <alignment horizontal="right"/>
    </xf>
    <xf numFmtId="0" fontId="5" fillId="5" borderId="28" xfId="3" applyFont="1" applyFill="1" applyBorder="1"/>
    <xf numFmtId="166" fontId="9" fillId="11" borderId="28" xfId="1" applyNumberFormat="1" applyFont="1" applyFill="1" applyBorder="1"/>
    <xf numFmtId="166" fontId="9" fillId="0" borderId="28" xfId="1" applyNumberFormat="1" applyFont="1" applyBorder="1"/>
    <xf numFmtId="166" fontId="10" fillId="0" borderId="31" xfId="1" applyNumberFormat="1" applyFont="1" applyBorder="1"/>
    <xf numFmtId="166" fontId="10" fillId="0" borderId="31" xfId="1" applyNumberFormat="1" applyFont="1" applyFill="1" applyBorder="1"/>
    <xf numFmtId="164" fontId="3" fillId="4" borderId="0" xfId="2" applyNumberFormat="1" applyFont="1" applyFill="1" applyBorder="1" applyAlignment="1">
      <alignment horizontal="center"/>
    </xf>
    <xf numFmtId="164" fontId="5" fillId="7" borderId="10" xfId="2" applyNumberFormat="1" applyFont="1" applyFill="1" applyBorder="1" applyAlignment="1">
      <alignment horizontal="center" vertical="center"/>
    </xf>
    <xf numFmtId="164" fontId="6" fillId="6" borderId="10" xfId="2" applyNumberFormat="1" applyFont="1" applyFill="1" applyBorder="1" applyAlignment="1">
      <alignment horizontal="center" vertical="center"/>
    </xf>
    <xf numFmtId="164" fontId="5" fillId="8" borderId="18" xfId="2" applyNumberFormat="1" applyFont="1" applyFill="1" applyBorder="1" applyAlignment="1">
      <alignment horizontal="center" vertical="center"/>
    </xf>
    <xf numFmtId="164" fontId="3" fillId="4" borderId="10" xfId="2" applyNumberFormat="1" applyFont="1" applyFill="1" applyBorder="1" applyAlignment="1">
      <alignment horizontal="center" vertical="center"/>
    </xf>
    <xf numFmtId="164" fontId="6" fillId="5" borderId="10" xfId="2" applyNumberFormat="1" applyFont="1" applyFill="1" applyBorder="1" applyAlignment="1">
      <alignment horizontal="center" vertical="center"/>
    </xf>
    <xf numFmtId="0" fontId="5" fillId="5" borderId="28" xfId="3" applyFont="1" applyFill="1" applyBorder="1" applyAlignment="1">
      <alignment horizontal="left"/>
    </xf>
    <xf numFmtId="0" fontId="5" fillId="6" borderId="28" xfId="3" applyFont="1" applyFill="1" applyBorder="1" applyAlignment="1">
      <alignment horizontal="left" vertical="center"/>
    </xf>
    <xf numFmtId="0" fontId="5" fillId="5" borderId="29" xfId="3" applyFont="1" applyFill="1" applyBorder="1" applyAlignment="1">
      <alignment horizontal="left"/>
    </xf>
    <xf numFmtId="10" fontId="5" fillId="5" borderId="29" xfId="2" applyNumberFormat="1" applyFont="1" applyFill="1" applyBorder="1" applyAlignment="1">
      <alignment horizontal="center"/>
    </xf>
    <xf numFmtId="10" fontId="9" fillId="11" borderId="28" xfId="2" applyNumberFormat="1" applyFont="1" applyFill="1" applyBorder="1"/>
    <xf numFmtId="10" fontId="9" fillId="0" borderId="28" xfId="2" applyNumberFormat="1" applyFont="1" applyBorder="1"/>
    <xf numFmtId="3" fontId="9" fillId="0" borderId="0" xfId="0" applyNumberFormat="1" applyFont="1"/>
    <xf numFmtId="0" fontId="9" fillId="0" borderId="0" xfId="0" applyFont="1" applyAlignment="1">
      <alignment horizontal="left"/>
    </xf>
    <xf numFmtId="164" fontId="5" fillId="5" borderId="28" xfId="2" applyNumberFormat="1" applyFont="1" applyFill="1" applyBorder="1" applyAlignment="1">
      <alignment horizontal="center"/>
    </xf>
    <xf numFmtId="0" fontId="16" fillId="0" borderId="0" xfId="6" applyFont="1"/>
    <xf numFmtId="164" fontId="3" fillId="4" borderId="34" xfId="2" applyNumberFormat="1" applyFont="1" applyFill="1" applyBorder="1" applyAlignment="1">
      <alignment horizontal="center" vertical="center"/>
    </xf>
    <xf numFmtId="4" fontId="9" fillId="0" borderId="0" xfId="0" applyNumberFormat="1" applyFont="1"/>
    <xf numFmtId="0" fontId="17" fillId="0" borderId="0" xfId="0" applyFont="1"/>
    <xf numFmtId="0" fontId="12" fillId="0" borderId="0" xfId="6"/>
    <xf numFmtId="165" fontId="9" fillId="11" borderId="28" xfId="1" applyNumberFormat="1" applyFont="1" applyFill="1" applyBorder="1" applyAlignment="1">
      <alignment horizontal="right"/>
    </xf>
    <xf numFmtId="164" fontId="9" fillId="0" borderId="0" xfId="0" applyNumberFormat="1" applyFont="1"/>
    <xf numFmtId="166" fontId="9" fillId="0" borderId="0" xfId="0" applyNumberFormat="1" applyFont="1"/>
    <xf numFmtId="10" fontId="9" fillId="0" borderId="0" xfId="0" applyNumberFormat="1" applyFont="1"/>
    <xf numFmtId="10" fontId="10" fillId="0" borderId="31" xfId="2" applyNumberFormat="1" applyFont="1" applyFill="1" applyBorder="1"/>
    <xf numFmtId="10" fontId="9" fillId="11" borderId="28" xfId="2" applyNumberFormat="1" applyFont="1" applyFill="1" applyBorder="1" applyAlignment="1">
      <alignment horizontal="right"/>
    </xf>
    <xf numFmtId="10" fontId="9" fillId="0" borderId="28" xfId="2" applyNumberFormat="1" applyFont="1" applyBorder="1" applyAlignment="1">
      <alignment horizontal="right"/>
    </xf>
    <xf numFmtId="10" fontId="5" fillId="8" borderId="0" xfId="3" applyNumberFormat="1" applyFont="1" applyFill="1"/>
    <xf numFmtId="168" fontId="9" fillId="0" borderId="28" xfId="2" applyNumberFormat="1" applyFont="1" applyBorder="1"/>
    <xf numFmtId="164" fontId="5" fillId="7" borderId="10"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5" fillId="8" borderId="18" xfId="3" applyNumberFormat="1" applyFont="1" applyFill="1" applyBorder="1" applyAlignment="1">
      <alignment horizontal="center" vertical="center"/>
    </xf>
    <xf numFmtId="10" fontId="5" fillId="6" borderId="28" xfId="2" applyNumberFormat="1" applyFont="1" applyFill="1" applyBorder="1" applyAlignment="1">
      <alignment horizontal="center"/>
    </xf>
    <xf numFmtId="165" fontId="5" fillId="5" borderId="29" xfId="1" applyNumberFormat="1" applyFont="1" applyFill="1" applyBorder="1" applyAlignment="1">
      <alignment horizontal="center"/>
    </xf>
    <xf numFmtId="10" fontId="6" fillId="0" borderId="30" xfId="2" applyNumberFormat="1" applyFont="1" applyFill="1" applyBorder="1" applyAlignment="1">
      <alignment horizontal="center" vertical="center" wrapText="1"/>
    </xf>
    <xf numFmtId="10" fontId="5" fillId="5" borderId="28" xfId="2" applyNumberFormat="1" applyFont="1" applyFill="1" applyBorder="1" applyAlignment="1">
      <alignment horizontal="center"/>
    </xf>
    <xf numFmtId="165" fontId="5" fillId="5" borderId="28" xfId="1" applyNumberFormat="1" applyFont="1" applyFill="1" applyBorder="1" applyAlignment="1">
      <alignment horizontal="center"/>
    </xf>
    <xf numFmtId="165" fontId="5" fillId="5" borderId="29" xfId="3" applyNumberFormat="1" applyFont="1" applyFill="1" applyBorder="1" applyAlignment="1">
      <alignment horizontal="center"/>
    </xf>
    <xf numFmtId="164" fontId="9" fillId="0" borderId="28" xfId="2" applyNumberFormat="1" applyFont="1" applyBorder="1"/>
    <xf numFmtId="164" fontId="9" fillId="0" borderId="28" xfId="2" applyNumberFormat="1" applyFont="1" applyBorder="1" applyAlignment="1">
      <alignment horizontal="right"/>
    </xf>
    <xf numFmtId="164" fontId="5" fillId="5" borderId="29" xfId="2" applyNumberFormat="1" applyFont="1" applyFill="1" applyBorder="1" applyAlignment="1">
      <alignment horizontal="center"/>
    </xf>
    <xf numFmtId="0" fontId="3" fillId="3" borderId="6"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3" borderId="15" xfId="3" applyFont="1" applyFill="1" applyBorder="1" applyAlignment="1">
      <alignment horizontal="center" vertical="center"/>
    </xf>
    <xf numFmtId="0" fontId="3" fillId="3" borderId="16" xfId="3" applyFont="1" applyFill="1" applyBorder="1" applyAlignment="1">
      <alignment horizontal="center" vertical="center"/>
    </xf>
    <xf numFmtId="3" fontId="3" fillId="4" borderId="34" xfId="3" applyNumberFormat="1" applyFont="1" applyFill="1" applyBorder="1" applyAlignment="1">
      <alignment horizontal="center" vertical="center"/>
    </xf>
    <xf numFmtId="164" fontId="3" fillId="4" borderId="34" xfId="3" applyNumberFormat="1" applyFont="1" applyFill="1" applyBorder="1" applyAlignment="1">
      <alignment horizontal="center" vertical="center"/>
    </xf>
    <xf numFmtId="0" fontId="5" fillId="9" borderId="0" xfId="3" applyFont="1" applyFill="1"/>
    <xf numFmtId="0" fontId="3" fillId="3" borderId="32" xfId="0" applyFont="1" applyFill="1" applyBorder="1" applyAlignment="1">
      <alignment horizontal="center" vertical="center" wrapText="1"/>
    </xf>
    <xf numFmtId="0" fontId="3" fillId="3" borderId="32" xfId="0" quotePrefix="1" applyFont="1" applyFill="1" applyBorder="1" applyAlignment="1">
      <alignment horizontal="center" vertical="center" wrapText="1"/>
    </xf>
    <xf numFmtId="165" fontId="5" fillId="6" borderId="28" xfId="1" applyNumberFormat="1" applyFont="1" applyFill="1" applyBorder="1" applyAlignment="1">
      <alignment horizontal="center" vertical="center" wrapText="1"/>
    </xf>
    <xf numFmtId="164" fontId="5" fillId="6" borderId="28" xfId="2" applyNumberFormat="1" applyFont="1" applyFill="1" applyBorder="1" applyAlignment="1">
      <alignment horizontal="center" vertical="center"/>
    </xf>
    <xf numFmtId="10" fontId="5" fillId="6" borderId="28" xfId="2" applyNumberFormat="1" applyFont="1" applyFill="1" applyBorder="1" applyAlignment="1">
      <alignment horizontal="center" vertical="center"/>
    </xf>
    <xf numFmtId="164" fontId="6" fillId="0" borderId="30" xfId="3" applyNumberFormat="1" applyFont="1" applyBorder="1" applyAlignment="1">
      <alignment horizontal="center" vertical="center"/>
    </xf>
    <xf numFmtId="165" fontId="9" fillId="0" borderId="28" xfId="1" applyNumberFormat="1" applyFont="1" applyBorder="1" applyAlignment="1">
      <alignment horizontal="right"/>
    </xf>
    <xf numFmtId="164" fontId="9" fillId="11" borderId="28" xfId="2" quotePrefix="1" applyNumberFormat="1" applyFont="1" applyFill="1" applyBorder="1" applyAlignment="1">
      <alignment horizontal="right"/>
    </xf>
    <xf numFmtId="3" fontId="3" fillId="2" borderId="32" xfId="0" applyNumberFormat="1" applyFont="1" applyFill="1" applyBorder="1" applyAlignment="1">
      <alignment horizontal="center" vertical="center" wrapText="1"/>
    </xf>
    <xf numFmtId="3" fontId="3" fillId="3" borderId="32" xfId="0" applyNumberFormat="1" applyFont="1" applyFill="1" applyBorder="1" applyAlignment="1">
      <alignment horizontal="center" vertical="center" wrapText="1"/>
    </xf>
    <xf numFmtId="3" fontId="3" fillId="4" borderId="0" xfId="3" applyNumberFormat="1" applyFont="1" applyFill="1" applyAlignment="1">
      <alignment horizontal="center"/>
    </xf>
    <xf numFmtId="3" fontId="3" fillId="4" borderId="19" xfId="3" applyNumberFormat="1" applyFont="1" applyFill="1" applyBorder="1" applyAlignment="1">
      <alignment horizontal="center"/>
    </xf>
    <xf numFmtId="3" fontId="3" fillId="4" borderId="17" xfId="3" applyNumberFormat="1" applyFont="1" applyFill="1" applyBorder="1" applyAlignment="1">
      <alignment horizontal="center"/>
    </xf>
    <xf numFmtId="3" fontId="5" fillId="7" borderId="10" xfId="3" applyNumberFormat="1" applyFont="1" applyFill="1" applyBorder="1" applyAlignment="1">
      <alignment horizontal="center" vertical="center"/>
    </xf>
    <xf numFmtId="3" fontId="5" fillId="7" borderId="21" xfId="3" applyNumberFormat="1" applyFont="1" applyFill="1" applyBorder="1" applyAlignment="1">
      <alignment horizontal="center" vertical="center"/>
    </xf>
    <xf numFmtId="3" fontId="5" fillId="7" borderId="20" xfId="3" applyNumberFormat="1" applyFont="1" applyFill="1" applyBorder="1" applyAlignment="1">
      <alignment horizontal="center" vertical="center"/>
    </xf>
    <xf numFmtId="3" fontId="6" fillId="6" borderId="10" xfId="3" applyNumberFormat="1" applyFont="1" applyFill="1" applyBorder="1" applyAlignment="1">
      <alignment horizontal="center" vertical="center"/>
    </xf>
    <xf numFmtId="3" fontId="6" fillId="6" borderId="21" xfId="3" applyNumberFormat="1" applyFont="1" applyFill="1" applyBorder="1" applyAlignment="1">
      <alignment horizontal="center" vertical="center"/>
    </xf>
    <xf numFmtId="3" fontId="6" fillId="6" borderId="20" xfId="3" applyNumberFormat="1" applyFont="1" applyFill="1" applyBorder="1" applyAlignment="1">
      <alignment horizontal="center" vertical="center"/>
    </xf>
    <xf numFmtId="3" fontId="5" fillId="8" borderId="0" xfId="3" applyNumberFormat="1" applyFont="1" applyFill="1" applyAlignment="1">
      <alignment horizontal="center" vertical="center"/>
    </xf>
    <xf numFmtId="3" fontId="5" fillId="8" borderId="19" xfId="3" applyNumberFormat="1" applyFont="1" applyFill="1" applyBorder="1" applyAlignment="1">
      <alignment horizontal="center" vertical="center"/>
    </xf>
    <xf numFmtId="3" fontId="5" fillId="8" borderId="17" xfId="3" applyNumberFormat="1" applyFont="1" applyFill="1" applyBorder="1" applyAlignment="1">
      <alignment horizontal="center" vertical="center"/>
    </xf>
    <xf numFmtId="3" fontId="3" fillId="4" borderId="10" xfId="3" applyNumberFormat="1" applyFont="1" applyFill="1" applyBorder="1" applyAlignment="1">
      <alignment horizontal="center" vertical="center"/>
    </xf>
    <xf numFmtId="3" fontId="3" fillId="4" borderId="21" xfId="3" applyNumberFormat="1" applyFont="1" applyFill="1" applyBorder="1" applyAlignment="1">
      <alignment horizontal="center" vertical="center"/>
    </xf>
    <xf numFmtId="3" fontId="3" fillId="4" borderId="20" xfId="3" applyNumberFormat="1" applyFont="1" applyFill="1" applyBorder="1" applyAlignment="1">
      <alignment horizontal="center" vertical="center"/>
    </xf>
    <xf numFmtId="3" fontId="6" fillId="5" borderId="10" xfId="3" applyNumberFormat="1" applyFont="1" applyFill="1" applyBorder="1" applyAlignment="1">
      <alignment horizontal="center" vertical="center"/>
    </xf>
    <xf numFmtId="3" fontId="6" fillId="5" borderId="21" xfId="3" applyNumberFormat="1" applyFont="1" applyFill="1" applyBorder="1" applyAlignment="1">
      <alignment horizontal="center" vertical="center"/>
    </xf>
    <xf numFmtId="3" fontId="6" fillId="5" borderId="20" xfId="3" applyNumberFormat="1" applyFont="1" applyFill="1" applyBorder="1" applyAlignment="1">
      <alignment horizontal="center" vertical="center"/>
    </xf>
    <xf numFmtId="3" fontId="5" fillId="5" borderId="28" xfId="3" applyNumberFormat="1" applyFont="1" applyFill="1" applyBorder="1" applyAlignment="1">
      <alignment horizontal="center"/>
    </xf>
    <xf numFmtId="3" fontId="5" fillId="6" borderId="28" xfId="3" applyNumberFormat="1" applyFont="1" applyFill="1" applyBorder="1" applyAlignment="1">
      <alignment horizontal="center"/>
    </xf>
    <xf numFmtId="3" fontId="5" fillId="5" borderId="29" xfId="3" applyNumberFormat="1" applyFont="1" applyFill="1" applyBorder="1" applyAlignment="1">
      <alignment horizontal="center"/>
    </xf>
    <xf numFmtId="3" fontId="6" fillId="0" borderId="30" xfId="3" applyNumberFormat="1" applyFont="1" applyBorder="1" applyAlignment="1">
      <alignment horizontal="center" vertical="center" wrapText="1"/>
    </xf>
    <xf numFmtId="0" fontId="5" fillId="6" borderId="0" xfId="3" applyFont="1" applyFill="1" applyAlignment="1">
      <alignment horizontal="left" vertical="center"/>
    </xf>
    <xf numFmtId="10" fontId="5" fillId="6" borderId="0" xfId="2" applyNumberFormat="1" applyFont="1" applyFill="1" applyBorder="1" applyAlignment="1">
      <alignment horizontal="center"/>
    </xf>
    <xf numFmtId="3" fontId="5" fillId="6" borderId="0" xfId="3" applyNumberFormat="1" applyFont="1" applyFill="1" applyAlignment="1">
      <alignment horizontal="center"/>
    </xf>
    <xf numFmtId="164" fontId="5" fillId="6" borderId="28" xfId="2" applyNumberFormat="1" applyFont="1" applyFill="1" applyBorder="1" applyAlignment="1">
      <alignment horizontal="center"/>
    </xf>
    <xf numFmtId="3" fontId="8" fillId="12" borderId="0" xfId="3" applyNumberFormat="1" applyFont="1" applyFill="1" applyAlignment="1">
      <alignment horizontal="center"/>
    </xf>
    <xf numFmtId="164" fontId="8" fillId="12" borderId="0" xfId="2" applyNumberFormat="1" applyFont="1" applyFill="1" applyBorder="1" applyAlignment="1">
      <alignment horizontal="center"/>
    </xf>
    <xf numFmtId="3" fontId="8" fillId="12" borderId="35" xfId="3" applyNumberFormat="1" applyFont="1" applyFill="1" applyBorder="1" applyAlignment="1">
      <alignment horizontal="center"/>
    </xf>
    <xf numFmtId="3" fontId="8" fillId="12" borderId="36" xfId="3" applyNumberFormat="1" applyFont="1" applyFill="1" applyBorder="1" applyAlignment="1">
      <alignment horizontal="center"/>
    </xf>
    <xf numFmtId="3" fontId="5" fillId="13" borderId="37" xfId="3" applyNumberFormat="1" applyFont="1" applyFill="1" applyBorder="1" applyAlignment="1">
      <alignment horizontal="center" vertical="center"/>
    </xf>
    <xf numFmtId="164" fontId="5" fillId="13" borderId="37" xfId="3" applyNumberFormat="1" applyFont="1" applyFill="1" applyBorder="1" applyAlignment="1">
      <alignment horizontal="center" vertical="center"/>
    </xf>
    <xf numFmtId="3" fontId="5" fillId="13" borderId="38" xfId="3" applyNumberFormat="1" applyFont="1" applyFill="1" applyBorder="1" applyAlignment="1">
      <alignment horizontal="center" vertical="center"/>
    </xf>
    <xf numFmtId="3" fontId="5" fillId="13" borderId="39" xfId="3" applyNumberFormat="1" applyFont="1" applyFill="1" applyBorder="1" applyAlignment="1">
      <alignment horizontal="center" vertical="center"/>
    </xf>
    <xf numFmtId="3" fontId="5" fillId="14" borderId="37" xfId="3" applyNumberFormat="1" applyFont="1" applyFill="1" applyBorder="1" applyAlignment="1">
      <alignment horizontal="center" vertical="center"/>
    </xf>
    <xf numFmtId="3" fontId="5" fillId="14" borderId="38" xfId="3" applyNumberFormat="1" applyFont="1" applyFill="1" applyBorder="1" applyAlignment="1">
      <alignment horizontal="center" vertical="center"/>
    </xf>
    <xf numFmtId="3" fontId="5" fillId="14" borderId="39" xfId="3" applyNumberFormat="1" applyFont="1" applyFill="1" applyBorder="1" applyAlignment="1">
      <alignment horizontal="center" vertical="center"/>
    </xf>
    <xf numFmtId="164" fontId="5" fillId="14" borderId="37" xfId="3" applyNumberFormat="1" applyFont="1" applyFill="1" applyBorder="1" applyAlignment="1">
      <alignment horizontal="center" vertical="center"/>
    </xf>
    <xf numFmtId="3" fontId="5" fillId="14" borderId="40" xfId="3" applyNumberFormat="1" applyFont="1" applyFill="1" applyBorder="1" applyAlignment="1">
      <alignment horizontal="center" vertical="center"/>
    </xf>
    <xf numFmtId="164" fontId="5" fillId="14" borderId="40" xfId="3" applyNumberFormat="1" applyFont="1" applyFill="1" applyBorder="1" applyAlignment="1">
      <alignment horizontal="center" vertical="center"/>
    </xf>
    <xf numFmtId="3" fontId="5" fillId="14" borderId="41" xfId="3" applyNumberFormat="1" applyFont="1" applyFill="1" applyBorder="1" applyAlignment="1">
      <alignment horizontal="center" vertical="center"/>
    </xf>
    <xf numFmtId="3" fontId="5" fillId="14" borderId="42" xfId="3" applyNumberFormat="1" applyFont="1" applyFill="1" applyBorder="1" applyAlignment="1">
      <alignment horizontal="center" vertical="center"/>
    </xf>
    <xf numFmtId="3" fontId="5" fillId="5" borderId="28" xfId="1" applyNumberFormat="1" applyFont="1" applyFill="1" applyBorder="1" applyAlignment="1">
      <alignment horizontal="center"/>
    </xf>
    <xf numFmtId="166" fontId="9" fillId="0" borderId="28" xfId="1" applyNumberFormat="1" applyFont="1" applyBorder="1" applyAlignment="1">
      <alignment horizontal="right"/>
    </xf>
    <xf numFmtId="164" fontId="5" fillId="6" borderId="28" xfId="5" applyNumberFormat="1" applyFont="1" applyFill="1" applyBorder="1" applyAlignment="1">
      <alignment horizontal="center" vertical="center" wrapText="1"/>
    </xf>
    <xf numFmtId="9" fontId="9" fillId="11" borderId="28" xfId="2" applyFont="1" applyFill="1" applyBorder="1"/>
    <xf numFmtId="9" fontId="9" fillId="0" borderId="28" xfId="2" applyFont="1" applyBorder="1"/>
    <xf numFmtId="167" fontId="9" fillId="11" borderId="28" xfId="1" applyNumberFormat="1" applyFont="1" applyFill="1" applyBorder="1"/>
    <xf numFmtId="167" fontId="9" fillId="0" borderId="28" xfId="1" applyNumberFormat="1" applyFont="1" applyBorder="1"/>
    <xf numFmtId="3" fontId="5" fillId="5" borderId="29" xfId="1" applyNumberFormat="1" applyFont="1" applyFill="1" applyBorder="1" applyAlignment="1">
      <alignment horizontal="center"/>
    </xf>
    <xf numFmtId="164" fontId="5" fillId="6" borderId="0" xfId="5" applyNumberFormat="1" applyFont="1" applyFill="1" applyAlignment="1">
      <alignment horizontal="center" vertical="center" wrapText="1"/>
    </xf>
    <xf numFmtId="9" fontId="6" fillId="0" borderId="30" xfId="2" applyFont="1" applyFill="1" applyBorder="1" applyAlignment="1">
      <alignment horizontal="center" vertical="center" wrapText="1"/>
    </xf>
    <xf numFmtId="3" fontId="6" fillId="0" borderId="30" xfId="1" applyNumberFormat="1" applyFont="1" applyFill="1" applyBorder="1" applyAlignment="1">
      <alignment horizontal="center" vertical="center" wrapText="1"/>
    </xf>
    <xf numFmtId="41" fontId="9" fillId="11" borderId="28" xfId="1" applyFont="1" applyFill="1" applyBorder="1"/>
    <xf numFmtId="41" fontId="9" fillId="0" borderId="28" xfId="1" applyFont="1" applyBorder="1"/>
    <xf numFmtId="4" fontId="5" fillId="6" borderId="0" xfId="3" applyNumberFormat="1" applyFont="1" applyFill="1" applyAlignment="1">
      <alignment horizontal="center"/>
    </xf>
    <xf numFmtId="168" fontId="5" fillId="6" borderId="28" xfId="2" applyNumberFormat="1" applyFont="1" applyFill="1" applyBorder="1" applyAlignment="1">
      <alignment horizontal="center" vertical="center"/>
    </xf>
    <xf numFmtId="168" fontId="5" fillId="5" borderId="29" xfId="2" applyNumberFormat="1" applyFont="1" applyFill="1" applyBorder="1" applyAlignment="1">
      <alignment horizontal="center"/>
    </xf>
    <xf numFmtId="168" fontId="9" fillId="11" borderId="28" xfId="2" applyNumberFormat="1" applyFont="1" applyFill="1" applyBorder="1"/>
    <xf numFmtId="165" fontId="5" fillId="6" borderId="0" xfId="1" applyNumberFormat="1" applyFont="1" applyFill="1" applyBorder="1" applyAlignment="1">
      <alignment horizontal="center" vertical="center" wrapText="1"/>
    </xf>
    <xf numFmtId="164" fontId="5" fillId="6" borderId="0" xfId="2" applyNumberFormat="1" applyFont="1" applyFill="1" applyBorder="1" applyAlignment="1">
      <alignment horizontal="center" vertical="center"/>
    </xf>
    <xf numFmtId="165" fontId="5" fillId="6" borderId="0" xfId="3" applyNumberFormat="1" applyFont="1" applyFill="1" applyAlignment="1">
      <alignment horizontal="center"/>
    </xf>
    <xf numFmtId="165" fontId="5" fillId="6" borderId="28" xfId="3" applyNumberFormat="1" applyFont="1" applyFill="1" applyBorder="1" applyAlignment="1">
      <alignment horizontal="center"/>
    </xf>
    <xf numFmtId="170" fontId="5" fillId="6" borderId="0" xfId="2" applyNumberFormat="1" applyFont="1" applyFill="1" applyBorder="1" applyAlignment="1">
      <alignment horizontal="center" vertical="center"/>
    </xf>
    <xf numFmtId="10" fontId="5" fillId="6" borderId="28" xfId="5" applyNumberFormat="1" applyFont="1" applyFill="1" applyBorder="1" applyAlignment="1">
      <alignment horizontal="center" vertical="center" wrapText="1"/>
    </xf>
    <xf numFmtId="164" fontId="6" fillId="0" borderId="30" xfId="2" applyNumberFormat="1" applyFont="1" applyFill="1" applyBorder="1" applyAlignment="1">
      <alignment horizontal="center" vertical="center" wrapText="1"/>
    </xf>
    <xf numFmtId="170" fontId="9" fillId="0" borderId="28" xfId="2" applyNumberFormat="1" applyFont="1" applyBorder="1"/>
    <xf numFmtId="0" fontId="11" fillId="0" borderId="0" xfId="0" applyFont="1" applyAlignment="1">
      <alignment horizontal="left"/>
    </xf>
    <xf numFmtId="0" fontId="13" fillId="0" borderId="0" xfId="0" applyFont="1" applyAlignment="1">
      <alignment horizontal="left"/>
    </xf>
    <xf numFmtId="0" fontId="13" fillId="0" borderId="0" xfId="0" applyFont="1" applyAlignment="1">
      <alignment horizontal="left" vertical="top" wrapText="1"/>
    </xf>
    <xf numFmtId="0" fontId="9" fillId="0" borderId="0" xfId="0" applyFont="1" applyAlignment="1">
      <alignment horizontal="left"/>
    </xf>
    <xf numFmtId="0" fontId="3" fillId="2" borderId="6" xfId="3" applyFont="1" applyFill="1" applyBorder="1" applyAlignment="1">
      <alignment horizontal="left"/>
    </xf>
    <xf numFmtId="0" fontId="3" fillId="2" borderId="7" xfId="3" applyFont="1" applyFill="1" applyBorder="1" applyAlignment="1">
      <alignment horizontal="left"/>
    </xf>
    <xf numFmtId="0" fontId="3" fillId="2" borderId="1" xfId="3" applyFont="1" applyFill="1" applyBorder="1" applyAlignment="1">
      <alignment horizontal="left"/>
    </xf>
    <xf numFmtId="0" fontId="3" fillId="2" borderId="2" xfId="3" applyFont="1" applyFill="1" applyBorder="1" applyAlignment="1">
      <alignment horizontal="left"/>
    </xf>
    <xf numFmtId="0" fontId="3" fillId="2" borderId="14"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0" xfId="3" applyFont="1" applyFill="1" applyAlignment="1">
      <alignment horizontal="center" vertical="center"/>
    </xf>
    <xf numFmtId="0" fontId="3" fillId="3" borderId="5" xfId="3" applyFont="1" applyFill="1" applyBorder="1" applyAlignment="1">
      <alignment horizontal="center" vertical="center"/>
    </xf>
    <xf numFmtId="0" fontId="9" fillId="0" borderId="0" xfId="0" applyFont="1"/>
    <xf numFmtId="10" fontId="9" fillId="0" borderId="0" xfId="0" applyNumberFormat="1" applyFont="1"/>
    <xf numFmtId="10" fontId="9" fillId="0" borderId="0" xfId="0" applyNumberFormat="1" applyFont="1" applyAlignment="1">
      <alignment horizontal="left"/>
    </xf>
    <xf numFmtId="0" fontId="3" fillId="2" borderId="15" xfId="3" applyFont="1" applyFill="1" applyBorder="1" applyAlignment="1">
      <alignment horizontal="left"/>
    </xf>
    <xf numFmtId="0" fontId="3" fillId="2" borderId="13" xfId="3" applyFont="1" applyFill="1" applyBorder="1" applyAlignment="1">
      <alignment horizontal="left"/>
    </xf>
    <xf numFmtId="0" fontId="3" fillId="2" borderId="14" xfId="3" applyFont="1" applyFill="1" applyBorder="1" applyAlignment="1">
      <alignment horizontal="left"/>
    </xf>
    <xf numFmtId="0" fontId="3" fillId="2" borderId="14" xfId="3" applyFont="1" applyFill="1" applyBorder="1" applyAlignment="1">
      <alignment horizontal="left" vertical="center" wrapText="1"/>
    </xf>
    <xf numFmtId="0" fontId="3" fillId="2" borderId="7" xfId="3" applyFont="1" applyFill="1" applyBorder="1" applyAlignment="1">
      <alignment horizontal="left" vertical="center"/>
    </xf>
    <xf numFmtId="0" fontId="3" fillId="3" borderId="2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8" fillId="10" borderId="29" xfId="5" applyFont="1" applyFill="1" applyBorder="1" applyAlignment="1">
      <alignment horizontal="center" vertical="center"/>
    </xf>
    <xf numFmtId="0" fontId="8" fillId="10" borderId="32" xfId="5" applyFont="1" applyFill="1" applyBorder="1" applyAlignment="1">
      <alignment horizontal="center" vertical="center"/>
    </xf>
    <xf numFmtId="0" fontId="8" fillId="10" borderId="22" xfId="0" applyFont="1" applyFill="1" applyBorder="1" applyAlignment="1">
      <alignment horizontal="center" vertical="center" wrapText="1"/>
    </xf>
    <xf numFmtId="0" fontId="8" fillId="10" borderId="27" xfId="0" applyFont="1" applyFill="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vertical="top" wrapText="1"/>
    </xf>
    <xf numFmtId="10" fontId="9" fillId="0" borderId="0" xfId="0" applyNumberFormat="1" applyFont="1" applyAlignment="1">
      <alignment horizontal="left" vertical="top" wrapText="1"/>
    </xf>
    <xf numFmtId="171" fontId="9" fillId="11" borderId="28" xfId="1" applyNumberFormat="1" applyFont="1" applyFill="1" applyBorder="1" applyAlignment="1">
      <alignment horizontal="right"/>
    </xf>
  </cellXfs>
  <cellStyles count="8">
    <cellStyle name="Hipervínculo" xfId="6" builtinId="8"/>
    <cellStyle name="Millares [0]" xfId="1" builtinId="6"/>
    <cellStyle name="Millares [0] 4" xfId="7" xr:uid="{701D216E-E8DE-4AF5-95ED-96CEDB728FE7}"/>
    <cellStyle name="Normal" xfId="0" builtinId="0"/>
    <cellStyle name="Normal 2" xfId="3" xr:uid="{C6CE851D-9A09-40B3-ACFF-16984EA57B18}"/>
    <cellStyle name="Normal 7" xfId="5" xr:uid="{106DD6FC-237B-4660-A2EC-32985D7D08BE}"/>
    <cellStyle name="Porcentaje" xfId="2" builtinId="5"/>
    <cellStyle name="Porcentaje 2" xfId="4" xr:uid="{D123748C-1552-42A7-8E1C-EF310A54D996}"/>
  </cellStyles>
  <dxfs count="0"/>
  <tableStyles count="0" defaultTableStyle="TableStyleMedium2" defaultPivotStyle="PivotStyleLight16"/>
  <colors>
    <mruColors>
      <color rgb="FFF0EDE7"/>
      <color rgb="FF81C3B9"/>
      <color rgb="FFCC99FF"/>
      <color rgb="FF0563C1"/>
      <color rgb="FFE2F3F6"/>
      <color rgb="FF005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2</xdr:row>
      <xdr:rowOff>133350</xdr:rowOff>
    </xdr:from>
    <xdr:to>
      <xdr:col>6</xdr:col>
      <xdr:colOff>624840</xdr:colOff>
      <xdr:row>10</xdr:row>
      <xdr:rowOff>1905</xdr:rowOff>
    </xdr:to>
    <xdr:pic>
      <xdr:nvPicPr>
        <xdr:cNvPr id="2" name="Imagen 1" descr="Imagen que contiene Texto&#10;&#10;Descripción generada automáticamente">
          <a:extLst>
            <a:ext uri="{FF2B5EF4-FFF2-40B4-BE49-F238E27FC236}">
              <a16:creationId xmlns:a16="http://schemas.microsoft.com/office/drawing/2014/main" id="{A6D4B50A-0DF6-0CF7-8C75-5D834BCF8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457200"/>
          <a:ext cx="1282065" cy="1163955"/>
        </a:xfrm>
        <a:prstGeom prst="rect">
          <a:avLst/>
        </a:prstGeom>
        <a:effectLst>
          <a:outerShdw blurRad="50800" dist="38100" dir="8100000" algn="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E7D4-4FA7-4F54-93B9-688814E9A0D7}">
  <dimension ref="B3:D26"/>
  <sheetViews>
    <sheetView showGridLines="0" workbookViewId="0">
      <selection activeCell="B4" sqref="B4"/>
    </sheetView>
  </sheetViews>
  <sheetFormatPr baseColWidth="10" defaultColWidth="11.42578125" defaultRowHeight="12.75" x14ac:dyDescent="0.2"/>
  <cols>
    <col min="1" max="1" width="11.42578125" style="26"/>
    <col min="2" max="2" width="2.7109375" style="26" bestFit="1" customWidth="1"/>
    <col min="3" max="3" width="74.5703125" style="26" customWidth="1"/>
    <col min="4" max="16384" width="11.42578125" style="26"/>
  </cols>
  <sheetData>
    <row r="3" spans="2:3" x14ac:dyDescent="0.2">
      <c r="B3" s="182" t="s">
        <v>236</v>
      </c>
      <c r="C3" s="182"/>
    </row>
    <row r="5" spans="2:3" x14ac:dyDescent="0.2">
      <c r="B5" s="183" t="s">
        <v>125</v>
      </c>
      <c r="C5" s="183"/>
    </row>
    <row r="6" spans="2:3" x14ac:dyDescent="0.2">
      <c r="B6" s="26">
        <v>1</v>
      </c>
      <c r="C6" s="27" t="s">
        <v>124</v>
      </c>
    </row>
    <row r="7" spans="2:3" x14ac:dyDescent="0.2">
      <c r="B7" s="26">
        <v>2</v>
      </c>
      <c r="C7" s="27" t="s">
        <v>115</v>
      </c>
    </row>
    <row r="8" spans="2:3" x14ac:dyDescent="0.2">
      <c r="B8" s="26">
        <v>3</v>
      </c>
      <c r="C8" s="27" t="s">
        <v>116</v>
      </c>
    </row>
    <row r="9" spans="2:3" x14ac:dyDescent="0.2">
      <c r="B9" s="26">
        <v>4</v>
      </c>
      <c r="C9" s="27" t="s">
        <v>117</v>
      </c>
    </row>
    <row r="10" spans="2:3" x14ac:dyDescent="0.2">
      <c r="B10" s="26">
        <v>5</v>
      </c>
      <c r="C10" s="27" t="s">
        <v>118</v>
      </c>
    </row>
    <row r="11" spans="2:3" x14ac:dyDescent="0.2">
      <c r="B11" s="26">
        <v>6</v>
      </c>
      <c r="C11" s="27" t="s">
        <v>163</v>
      </c>
    </row>
    <row r="12" spans="2:3" x14ac:dyDescent="0.2">
      <c r="B12" s="26">
        <v>7</v>
      </c>
      <c r="C12" s="71" t="s">
        <v>173</v>
      </c>
    </row>
    <row r="13" spans="2:3" ht="15" x14ac:dyDescent="0.25">
      <c r="B13" s="26">
        <v>8</v>
      </c>
      <c r="C13" s="75" t="s">
        <v>119</v>
      </c>
    </row>
    <row r="14" spans="2:3" ht="15" x14ac:dyDescent="0.25">
      <c r="B14" s="26">
        <v>9</v>
      </c>
      <c r="C14" s="75" t="s">
        <v>123</v>
      </c>
    </row>
    <row r="15" spans="2:3" ht="15" x14ac:dyDescent="0.25">
      <c r="B15" s="26">
        <v>10</v>
      </c>
      <c r="C15" s="75" t="s">
        <v>164</v>
      </c>
    </row>
    <row r="16" spans="2:3" ht="15" x14ac:dyDescent="0.25">
      <c r="B16" s="26">
        <v>11</v>
      </c>
      <c r="C16" s="75" t="s">
        <v>167</v>
      </c>
    </row>
    <row r="18" spans="2:4" ht="13.5" customHeight="1" x14ac:dyDescent="0.2">
      <c r="B18" s="184" t="s">
        <v>172</v>
      </c>
      <c r="C18" s="184"/>
      <c r="D18" s="184"/>
    </row>
    <row r="19" spans="2:4" x14ac:dyDescent="0.2">
      <c r="B19" s="184"/>
      <c r="C19" s="184"/>
      <c r="D19" s="184"/>
    </row>
    <row r="20" spans="2:4" x14ac:dyDescent="0.2">
      <c r="B20" s="184"/>
      <c r="C20" s="184"/>
      <c r="D20" s="184"/>
    </row>
    <row r="21" spans="2:4" x14ac:dyDescent="0.2">
      <c r="B21" s="184"/>
      <c r="C21" s="184"/>
      <c r="D21" s="184"/>
    </row>
    <row r="22" spans="2:4" x14ac:dyDescent="0.2">
      <c r="B22" s="184"/>
      <c r="C22" s="184"/>
      <c r="D22" s="184"/>
    </row>
    <row r="23" spans="2:4" x14ac:dyDescent="0.2">
      <c r="B23" s="184"/>
      <c r="C23" s="184"/>
      <c r="D23" s="184"/>
    </row>
    <row r="24" spans="2:4" x14ac:dyDescent="0.2">
      <c r="B24" s="184"/>
      <c r="C24" s="184"/>
      <c r="D24" s="184"/>
    </row>
    <row r="25" spans="2:4" x14ac:dyDescent="0.2">
      <c r="B25" s="184"/>
      <c r="C25" s="184"/>
      <c r="D25" s="184"/>
    </row>
    <row r="26" spans="2:4" ht="40.5" customHeight="1" x14ac:dyDescent="0.2">
      <c r="B26" s="184"/>
      <c r="C26" s="184"/>
      <c r="D26" s="184"/>
    </row>
  </sheetData>
  <mergeCells count="3">
    <mergeCell ref="B3:C3"/>
    <mergeCell ref="B5:C5"/>
    <mergeCell ref="B18:D26"/>
  </mergeCells>
  <hyperlinks>
    <hyperlink ref="C6" location="'Cuadro 1'!A1" display="INTERCAMBIO COMERCIAL DE CHILE - BIENES" xr:uid="{6A7D3D61-01AE-4FC6-9A6A-6B82B3C674AA}"/>
    <hyperlink ref="C7" location="'Cuadro 2'!A1" display="EXPORTACIONES CHILENAS POR INDUSTRIA " xr:uid="{3FD2C5A7-E2DE-4727-88B1-94AB574E6B78}"/>
    <hyperlink ref="C8" location="'Cuadro 3'!A1" display="IMPORTACIONES CHILENAS POR CATEGORÍA DE BIEN" xr:uid="{9164FB13-F14A-44F0-B3E1-40B8FD1DA1B3}"/>
    <hyperlink ref="C9" location="'Cuadro 4'!A1" display="EXPORTACIONES CHILENAS DE BIENES POR SECTOR" xr:uid="{E4D5DD09-2ADE-44B7-B535-44DCE8C9F539}"/>
    <hyperlink ref="C10" location="'Cuadro 5'!A1" display="IMPORTACIONES CHILENAS DE BIENES POR SECTOR" xr:uid="{6851EBD2-CCB0-47A0-87D9-1B06313F1773}"/>
    <hyperlink ref="C11" location="'Cuadro 6'!A1" display="EXPORTACIONES CHILENAS DE BIENES Y SERVICIOS NO TRADICIONALES, SEGÚN SOCIO COMERCIAL " xr:uid="{2DC442A6-EED4-4BAB-B49E-9419F3FFB222}"/>
    <hyperlink ref="C13" location="'Cuadro 8'!A1" display="IMPORTACIONES CHILENAS SEGÚN SOCIO COMERCIAL " xr:uid="{F9EE7029-097E-47FA-AD9E-1C4E5FE4B006}"/>
    <hyperlink ref="C14" location="'Cuadro 9'!A1" display="EXPORTACIONES CHILENAS DE SERVICIOS NO TRADICIONALES" xr:uid="{C3ABC01B-754C-4F7B-A839-B16343031163}"/>
    <hyperlink ref="C16" location="'Cuadro 11'!A1" display="EXPORTACIONES CHILENAS NO COBRE, NO CARBONATO DE LITIO, NO CELULOSA, POR REGIÓN" xr:uid="{07AF4BE7-1DF9-4AE0-8F2B-F80011902020}"/>
    <hyperlink ref="C12" location="'Cuadro 7'!A1" display="EXPORTACIONES CHILENAS NO COBRE, NO LITIO, NO CELULOSA, POR SOCIO COMERCIAL" xr:uid="{410CF520-C090-4E27-93F5-7931DBDFEB70}"/>
    <hyperlink ref="C15" location="'Cuadro 10'!A1" display="EXPORTACIONES CHILENAS TOTALES Y DE SERVICIOS NO TRADICIONALES POR REGIÓN" xr:uid="{D455869F-2FCD-4259-AF48-821D92B0424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B69-8E03-40D0-96C4-0152904A3B13}">
  <sheetPr>
    <tabColor theme="9" tint="-0.249977111117893"/>
    <pageSetUpPr fitToPage="1"/>
  </sheetPr>
  <dimension ref="A2:L38"/>
  <sheetViews>
    <sheetView showGridLines="0" tabSelected="1" workbookViewId="0">
      <selection activeCell="D14" sqref="D14"/>
    </sheetView>
  </sheetViews>
  <sheetFormatPr baseColWidth="10" defaultColWidth="11.42578125" defaultRowHeight="12.75" x14ac:dyDescent="0.25"/>
  <cols>
    <col min="1" max="1" width="11.42578125" style="23"/>
    <col min="2" max="2" width="51.140625" style="23" customWidth="1"/>
    <col min="3" max="8" width="11.42578125" style="23"/>
    <col min="9" max="9" width="11.42578125" style="23" customWidth="1"/>
    <col min="10" max="12" width="11.42578125" style="23"/>
    <col min="13" max="13" width="11.42578125" style="23" customWidth="1"/>
    <col min="14" max="16384" width="11.42578125" style="23"/>
  </cols>
  <sheetData>
    <row r="2" spans="1:12" x14ac:dyDescent="0.25">
      <c r="A2" s="23" t="s">
        <v>122</v>
      </c>
      <c r="B2" s="185" t="s">
        <v>130</v>
      </c>
      <c r="C2" s="185"/>
      <c r="D2" s="185"/>
      <c r="E2" s="185"/>
      <c r="F2" s="185"/>
      <c r="G2" s="185"/>
    </row>
    <row r="3" spans="1:12" x14ac:dyDescent="0.25">
      <c r="B3" s="185" t="s">
        <v>114</v>
      </c>
      <c r="C3" s="185"/>
      <c r="D3" s="185"/>
      <c r="E3" s="185"/>
      <c r="F3" s="185"/>
      <c r="G3" s="185"/>
    </row>
    <row r="5" spans="1:12" ht="13.5" thickBot="1" x14ac:dyDescent="0.3"/>
    <row r="6" spans="1:12" ht="12.75" customHeight="1" x14ac:dyDescent="0.25">
      <c r="B6" s="212" t="s">
        <v>90</v>
      </c>
      <c r="C6" s="207" t="str">
        <f>CONCATENATE("enero-",H6)</f>
        <v>enero-noviembre</v>
      </c>
      <c r="D6" s="208"/>
      <c r="E6" s="208"/>
      <c r="F6" s="208"/>
      <c r="G6" s="209"/>
      <c r="H6" s="204" t="s">
        <v>171</v>
      </c>
      <c r="I6" s="205"/>
      <c r="J6" s="205"/>
      <c r="K6" s="205"/>
      <c r="L6" s="206"/>
    </row>
    <row r="7" spans="1:12" ht="26.25" thickBot="1" x14ac:dyDescent="0.3">
      <c r="B7" s="213"/>
      <c r="C7" s="33">
        <v>2023</v>
      </c>
      <c r="D7" s="33">
        <v>2024</v>
      </c>
      <c r="E7" s="34" t="s">
        <v>179</v>
      </c>
      <c r="F7" s="33" t="s">
        <v>180</v>
      </c>
      <c r="G7" s="34" t="s">
        <v>178</v>
      </c>
      <c r="H7" s="105">
        <v>2023</v>
      </c>
      <c r="I7" s="105">
        <v>2024</v>
      </c>
      <c r="J7" s="106" t="s">
        <v>179</v>
      </c>
      <c r="K7" s="105" t="s">
        <v>180</v>
      </c>
      <c r="L7" s="106" t="s">
        <v>178</v>
      </c>
    </row>
    <row r="8" spans="1:12" ht="13.5" thickTop="1" x14ac:dyDescent="0.25">
      <c r="B8" s="15" t="s">
        <v>237</v>
      </c>
      <c r="C8" s="76">
        <v>253.76665299999999</v>
      </c>
      <c r="D8" s="76">
        <v>343.23589399999997</v>
      </c>
      <c r="E8" s="28">
        <v>0.35256500388173539</v>
      </c>
      <c r="F8" s="30">
        <v>89.469240999999982</v>
      </c>
      <c r="G8" s="28">
        <v>0.13630578111228536</v>
      </c>
      <c r="H8" s="76">
        <v>49.298662</v>
      </c>
      <c r="I8" s="76">
        <v>26.073619000000001</v>
      </c>
      <c r="J8" s="28">
        <v>-0.47110899277550367</v>
      </c>
      <c r="K8" s="30">
        <v>-23.225042999999999</v>
      </c>
      <c r="L8" s="28">
        <v>0.11625445535637055</v>
      </c>
    </row>
    <row r="9" spans="1:12" x14ac:dyDescent="0.25">
      <c r="B9" s="17" t="s">
        <v>238</v>
      </c>
      <c r="C9" s="111">
        <v>224.50229899999999</v>
      </c>
      <c r="D9" s="111">
        <v>317.30476299999998</v>
      </c>
      <c r="E9" s="95">
        <v>0.41336977132692976</v>
      </c>
      <c r="F9" s="158">
        <v>92.802463999999986</v>
      </c>
      <c r="G9" s="95">
        <v>0.1260080146843954</v>
      </c>
      <c r="H9" s="111">
        <v>19.122561000000001</v>
      </c>
      <c r="I9" s="111">
        <v>25.211224999999999</v>
      </c>
      <c r="J9" s="95">
        <v>0.31840212197518936</v>
      </c>
      <c r="K9" s="158">
        <v>6.0886639999999979</v>
      </c>
      <c r="L9" s="95">
        <v>0.11240929888719756</v>
      </c>
    </row>
    <row r="10" spans="1:12" x14ac:dyDescent="0.25">
      <c r="B10" s="15" t="s">
        <v>91</v>
      </c>
      <c r="C10" s="76">
        <v>198.71660700000001</v>
      </c>
      <c r="D10" s="76">
        <v>162.38828000000001</v>
      </c>
      <c r="E10" s="28">
        <v>-0.1828147508577378</v>
      </c>
      <c r="F10" s="30">
        <v>-36.328327000000002</v>
      </c>
      <c r="G10" s="28">
        <v>6.4487606732880065E-2</v>
      </c>
      <c r="H10" s="76">
        <v>16.120681999999999</v>
      </c>
      <c r="I10" s="76">
        <v>18.019144000000001</v>
      </c>
      <c r="J10" s="28">
        <v>0.1177656131421736</v>
      </c>
      <c r="K10" s="30">
        <v>1.8984620000000021</v>
      </c>
      <c r="L10" s="28">
        <v>8.0341964485559608E-2</v>
      </c>
    </row>
    <row r="11" spans="1:12" x14ac:dyDescent="0.25">
      <c r="B11" s="17" t="s">
        <v>239</v>
      </c>
      <c r="C11" s="111">
        <v>33.220194999999997</v>
      </c>
      <c r="D11" s="111">
        <v>76.849441999999996</v>
      </c>
      <c r="E11" s="95">
        <v>1.3133350662149939</v>
      </c>
      <c r="F11" s="158">
        <v>43.629246999999999</v>
      </c>
      <c r="G11" s="95">
        <v>3.051843761961932E-2</v>
      </c>
      <c r="H11" s="111">
        <v>6.3016189999999996</v>
      </c>
      <c r="I11" s="111">
        <v>16.070502000000001</v>
      </c>
      <c r="J11" s="95">
        <v>1.5502179677952608</v>
      </c>
      <c r="K11" s="158">
        <v>9.7688830000000024</v>
      </c>
      <c r="L11" s="95">
        <v>7.1653553628802505E-2</v>
      </c>
    </row>
    <row r="12" spans="1:12" x14ac:dyDescent="0.25">
      <c r="B12" s="15" t="s">
        <v>95</v>
      </c>
      <c r="C12" s="76">
        <v>63.948053999999999</v>
      </c>
      <c r="D12" s="76">
        <v>77.493791000000002</v>
      </c>
      <c r="E12" s="28">
        <v>0.21182406895446726</v>
      </c>
      <c r="F12" s="30">
        <v>13.545737000000003</v>
      </c>
      <c r="G12" s="81">
        <v>3.0774321387282387E-2</v>
      </c>
      <c r="H12" s="76">
        <v>6.2548769999999996</v>
      </c>
      <c r="I12" s="76">
        <v>11.619285</v>
      </c>
      <c r="J12" s="112">
        <v>0.85763604943790273</v>
      </c>
      <c r="K12" s="30">
        <v>5.3644080000000001</v>
      </c>
      <c r="L12" s="81">
        <v>5.1806910628917527E-2</v>
      </c>
    </row>
    <row r="13" spans="1:12" x14ac:dyDescent="0.25">
      <c r="B13" s="17" t="s">
        <v>93</v>
      </c>
      <c r="C13" s="111">
        <v>127.393804</v>
      </c>
      <c r="D13" s="111">
        <v>99.554706999999993</v>
      </c>
      <c r="E13" s="95">
        <v>-0.21852787283124075</v>
      </c>
      <c r="F13" s="158">
        <v>-27.83909700000001</v>
      </c>
      <c r="G13" s="82">
        <v>3.953514867835968E-2</v>
      </c>
      <c r="H13" s="111">
        <v>9.2228279999999998</v>
      </c>
      <c r="I13" s="111">
        <v>10.473523999999999</v>
      </c>
      <c r="J13" s="95">
        <v>0.13560873085782355</v>
      </c>
      <c r="K13" s="158">
        <v>1.2506959999999996</v>
      </c>
      <c r="L13" s="82">
        <v>4.6698305604675569E-2</v>
      </c>
    </row>
    <row r="14" spans="1:12" x14ac:dyDescent="0.25">
      <c r="B14" s="15" t="s">
        <v>240</v>
      </c>
      <c r="C14" s="76">
        <v>44.006464999999999</v>
      </c>
      <c r="D14" s="76">
        <v>74.140427000000003</v>
      </c>
      <c r="E14" s="28">
        <v>0.6847621593781732</v>
      </c>
      <c r="F14" s="30">
        <v>30.133962000000004</v>
      </c>
      <c r="G14" s="81">
        <v>2.9442634033587909E-2</v>
      </c>
      <c r="H14" s="76">
        <v>34.746561999999997</v>
      </c>
      <c r="I14" s="76">
        <v>7.830349</v>
      </c>
      <c r="J14" s="28">
        <v>-0.77464392016683548</v>
      </c>
      <c r="K14" s="30">
        <v>-26.916212999999999</v>
      </c>
      <c r="L14" s="81">
        <v>3.4913180185892137E-2</v>
      </c>
    </row>
    <row r="15" spans="1:12" x14ac:dyDescent="0.25">
      <c r="B15" s="17" t="s">
        <v>94</v>
      </c>
      <c r="C15" s="111">
        <v>59.115475000000004</v>
      </c>
      <c r="D15" s="111">
        <v>74.534441999999999</v>
      </c>
      <c r="E15" s="95">
        <v>0.26082793041923447</v>
      </c>
      <c r="F15" s="158">
        <v>15.418966999999995</v>
      </c>
      <c r="G15" s="82">
        <v>2.9599105204825487E-2</v>
      </c>
      <c r="H15" s="111">
        <v>5.2850630000000001</v>
      </c>
      <c r="I15" s="111">
        <v>7.7549049999999999</v>
      </c>
      <c r="J15" s="95">
        <v>0.46732498742209883</v>
      </c>
      <c r="K15" s="158">
        <v>2.4698419999999999</v>
      </c>
      <c r="L15" s="82">
        <v>3.4576797993228124E-2</v>
      </c>
    </row>
    <row r="16" spans="1:12" x14ac:dyDescent="0.25">
      <c r="B16" s="15" t="s">
        <v>161</v>
      </c>
      <c r="C16" s="76">
        <v>70.003686000000002</v>
      </c>
      <c r="D16" s="76">
        <v>68.862263999999996</v>
      </c>
      <c r="E16" s="28">
        <v>-1.6305169987763324E-2</v>
      </c>
      <c r="F16" s="30">
        <v>-1.1414220000000057</v>
      </c>
      <c r="G16" s="81">
        <v>2.7346570821291809E-2</v>
      </c>
      <c r="H16" s="76">
        <v>4.997852</v>
      </c>
      <c r="I16" s="76">
        <v>7.2154340000000001</v>
      </c>
      <c r="J16" s="28">
        <v>0.44370701653430311</v>
      </c>
      <c r="K16" s="30">
        <v>2.2175820000000002</v>
      </c>
      <c r="L16" s="81">
        <v>3.2171458431982082E-2</v>
      </c>
    </row>
    <row r="17" spans="2:12" x14ac:dyDescent="0.25">
      <c r="B17" s="17" t="s">
        <v>241</v>
      </c>
      <c r="C17" s="111">
        <v>20.150243</v>
      </c>
      <c r="D17" s="111">
        <v>36.325890000000001</v>
      </c>
      <c r="E17" s="95">
        <v>0.80275195688707091</v>
      </c>
      <c r="F17" s="158">
        <v>16.175647000000001</v>
      </c>
      <c r="G17" s="82">
        <v>1.4425731392326223E-2</v>
      </c>
      <c r="H17" s="111">
        <v>0.46417199999999997</v>
      </c>
      <c r="I17" s="111">
        <v>5.6461379999999997</v>
      </c>
      <c r="J17" s="95">
        <v>11.163891833199763</v>
      </c>
      <c r="K17" s="158">
        <v>5.1819660000000001</v>
      </c>
      <c r="L17" s="82">
        <v>2.5174437735586582E-2</v>
      </c>
    </row>
    <row r="18" spans="2:12" x14ac:dyDescent="0.25">
      <c r="B18" s="15" t="s">
        <v>92</v>
      </c>
      <c r="C18" s="76">
        <v>67.878037000000006</v>
      </c>
      <c r="D18" s="76">
        <v>70.427380999999997</v>
      </c>
      <c r="E18" s="28">
        <v>3.7557715465460273E-2</v>
      </c>
      <c r="F18" s="30">
        <v>2.5493439999999907</v>
      </c>
      <c r="G18" s="81">
        <v>2.7968109823902989E-2</v>
      </c>
      <c r="H18" s="76">
        <v>2.5737549999999998</v>
      </c>
      <c r="I18" s="76">
        <v>5.578748</v>
      </c>
      <c r="J18" s="28">
        <v>1.1675520785777982</v>
      </c>
      <c r="K18" s="30">
        <v>3.0049930000000002</v>
      </c>
      <c r="L18" s="81">
        <v>2.4873965915910696E-2</v>
      </c>
    </row>
    <row r="19" spans="2:12" x14ac:dyDescent="0.25">
      <c r="B19" s="17" t="s">
        <v>242</v>
      </c>
      <c r="C19" s="111">
        <v>55.365645999999998</v>
      </c>
      <c r="D19" s="111">
        <v>54.725236000000002</v>
      </c>
      <c r="E19" s="95">
        <v>-1.1566920035575801E-2</v>
      </c>
      <c r="F19" s="158">
        <v>-0.6404099999999957</v>
      </c>
      <c r="G19" s="82">
        <v>2.1732476614273213E-2</v>
      </c>
      <c r="H19" s="111">
        <v>6.442869</v>
      </c>
      <c r="I19" s="111">
        <v>5.5019749999999998</v>
      </c>
      <c r="J19" s="95">
        <v>-0.14603649399048779</v>
      </c>
      <c r="K19" s="158">
        <v>-0.94089400000000012</v>
      </c>
      <c r="L19" s="82">
        <v>2.4531658110420608E-2</v>
      </c>
    </row>
    <row r="20" spans="2:12" x14ac:dyDescent="0.25">
      <c r="B20" s="15" t="s">
        <v>243</v>
      </c>
      <c r="C20" s="76">
        <v>42.355927000000001</v>
      </c>
      <c r="D20" s="76">
        <v>42.348255999999999</v>
      </c>
      <c r="E20" s="28">
        <v>-1.8110806546633995E-4</v>
      </c>
      <c r="F20" s="30">
        <v>-7.6710000000019818E-3</v>
      </c>
      <c r="G20" s="81">
        <v>1.6817332376150105E-2</v>
      </c>
      <c r="H20" s="76">
        <v>2.918641</v>
      </c>
      <c r="I20" s="76">
        <v>5.2007409999999998</v>
      </c>
      <c r="J20" s="28">
        <v>0.78190500304765131</v>
      </c>
      <c r="K20" s="30">
        <v>2.2820999999999998</v>
      </c>
      <c r="L20" s="81">
        <v>2.3188545955379111E-2</v>
      </c>
    </row>
    <row r="21" spans="2:12" x14ac:dyDescent="0.25">
      <c r="B21" s="17" t="s">
        <v>244</v>
      </c>
      <c r="C21" s="111">
        <v>48.273324000000002</v>
      </c>
      <c r="D21" s="111">
        <v>63.878650999999998</v>
      </c>
      <c r="E21" s="95">
        <v>0.32327019784260136</v>
      </c>
      <c r="F21" s="158">
        <v>15.605326999999996</v>
      </c>
      <c r="G21" s="82">
        <v>2.536747925598384E-2</v>
      </c>
      <c r="H21" s="111">
        <v>3.6345320000000001</v>
      </c>
      <c r="I21" s="111">
        <v>4.8446709999999999</v>
      </c>
      <c r="J21" s="95">
        <v>0.33295593490441133</v>
      </c>
      <c r="K21" s="158">
        <v>1.2101389999999999</v>
      </c>
      <c r="L21" s="82">
        <v>2.1600936505431143E-2</v>
      </c>
    </row>
    <row r="22" spans="2:12" x14ac:dyDescent="0.25">
      <c r="B22" s="15" t="s">
        <v>96</v>
      </c>
      <c r="C22" s="76">
        <v>26.998305999999999</v>
      </c>
      <c r="D22" s="76">
        <v>25.268733000000001</v>
      </c>
      <c r="E22" s="28">
        <v>-6.406227857407043E-2</v>
      </c>
      <c r="F22" s="30">
        <v>-1.7295729999999985</v>
      </c>
      <c r="G22" s="81">
        <v>1.0034715044350176E-2</v>
      </c>
      <c r="H22" s="76">
        <v>3.1629839999999998</v>
      </c>
      <c r="I22" s="76">
        <v>3.9592529999999999</v>
      </c>
      <c r="J22" s="28">
        <v>0.25174613592733963</v>
      </c>
      <c r="K22" s="30">
        <v>0.79626900000000012</v>
      </c>
      <c r="L22" s="81">
        <v>1.7653122918344252E-2</v>
      </c>
    </row>
    <row r="23" spans="2:12" x14ac:dyDescent="0.25">
      <c r="B23" s="17" t="s">
        <v>245</v>
      </c>
      <c r="C23" s="111">
        <v>20.760877000000001</v>
      </c>
      <c r="D23" s="111">
        <v>25.841505000000002</v>
      </c>
      <c r="E23" s="95">
        <v>0.24472126105270031</v>
      </c>
      <c r="F23" s="158">
        <v>5.0806280000000008</v>
      </c>
      <c r="G23" s="82">
        <v>1.0262174165683348E-2</v>
      </c>
      <c r="H23" s="111">
        <v>2.6998869999999999</v>
      </c>
      <c r="I23" s="111">
        <v>3.1907610000000002</v>
      </c>
      <c r="J23" s="95">
        <v>0.18181279438732068</v>
      </c>
      <c r="K23" s="158">
        <v>0.49087400000000025</v>
      </c>
      <c r="L23" s="82">
        <v>1.4226647333741751E-2</v>
      </c>
    </row>
    <row r="24" spans="2:12" x14ac:dyDescent="0.25">
      <c r="B24" s="15" t="s">
        <v>246</v>
      </c>
      <c r="C24" s="76">
        <v>23.747595</v>
      </c>
      <c r="D24" s="76">
        <v>22.466742</v>
      </c>
      <c r="E24" s="28">
        <v>-5.3936114372844957E-2</v>
      </c>
      <c r="F24" s="30">
        <v>-1.2808530000000005</v>
      </c>
      <c r="G24" s="81">
        <v>8.9219888446695744E-3</v>
      </c>
      <c r="H24" s="76">
        <v>2.1581290000000002</v>
      </c>
      <c r="I24" s="76">
        <v>2.5920429999999999</v>
      </c>
      <c r="J24" s="28">
        <v>0.20106027026187956</v>
      </c>
      <c r="K24" s="30">
        <v>0.43391399999999969</v>
      </c>
      <c r="L24" s="81">
        <v>1.1557143150143169E-2</v>
      </c>
    </row>
    <row r="25" spans="2:12" x14ac:dyDescent="0.25">
      <c r="B25" s="17" t="s">
        <v>169</v>
      </c>
      <c r="C25" s="111">
        <v>21.756551000000002</v>
      </c>
      <c r="D25" s="111">
        <v>31.392959999999999</v>
      </c>
      <c r="E25" s="95">
        <v>0.44291988192429921</v>
      </c>
      <c r="F25" s="158">
        <v>9.6364089999999969</v>
      </c>
      <c r="G25" s="82">
        <v>1.2466767051544819E-2</v>
      </c>
      <c r="H25" s="111">
        <v>1.5129049999999999</v>
      </c>
      <c r="I25" s="111">
        <v>2.4166539999999999</v>
      </c>
      <c r="J25" s="95">
        <v>0.59736004573981849</v>
      </c>
      <c r="K25" s="158">
        <v>0.90374899999999991</v>
      </c>
      <c r="L25" s="82">
        <v>1.0775136146416587E-2</v>
      </c>
    </row>
    <row r="26" spans="2:12" x14ac:dyDescent="0.25">
      <c r="B26" s="15" t="s">
        <v>247</v>
      </c>
      <c r="C26" s="76">
        <v>27.319946999999999</v>
      </c>
      <c r="D26" s="76">
        <v>37.106811</v>
      </c>
      <c r="E26" s="28">
        <v>0.35823144166421694</v>
      </c>
      <c r="F26" s="30">
        <v>9.7868640000000013</v>
      </c>
      <c r="G26" s="81">
        <v>1.4735850609904287E-2</v>
      </c>
      <c r="H26" s="76">
        <v>5.2565309999999998</v>
      </c>
      <c r="I26" s="76">
        <v>2.4015599999999999</v>
      </c>
      <c r="J26" s="28">
        <v>-0.54312834833467161</v>
      </c>
      <c r="K26" s="30">
        <v>-2.8549709999999999</v>
      </c>
      <c r="L26" s="81">
        <v>1.0707836522641727E-2</v>
      </c>
    </row>
    <row r="27" spans="2:12" x14ac:dyDescent="0.25">
      <c r="B27" s="17" t="s">
        <v>248</v>
      </c>
      <c r="C27" s="111">
        <v>19.371393000000001</v>
      </c>
      <c r="D27" s="111">
        <v>28.479801999999999</v>
      </c>
      <c r="E27" s="95">
        <v>0.47019896813822304</v>
      </c>
      <c r="F27" s="158">
        <v>9.1084089999999982</v>
      </c>
      <c r="G27" s="82">
        <v>1.1309894231321935E-2</v>
      </c>
      <c r="H27" s="111">
        <v>2.5985140000000002</v>
      </c>
      <c r="I27" s="111">
        <v>2.1328040000000001</v>
      </c>
      <c r="J27" s="95">
        <v>-0.17922166284268626</v>
      </c>
      <c r="K27" s="158">
        <v>-0.46571000000000007</v>
      </c>
      <c r="L27" s="82">
        <v>9.5095340390564335E-3</v>
      </c>
    </row>
    <row r="28" spans="2:12" x14ac:dyDescent="0.25">
      <c r="B28" s="15" t="s">
        <v>249</v>
      </c>
      <c r="C28" s="76">
        <v>49.455145999999999</v>
      </c>
      <c r="D28" s="76">
        <v>26.824182</v>
      </c>
      <c r="E28" s="28">
        <v>-0.45760584752899125</v>
      </c>
      <c r="F28" s="30">
        <v>-22.630963999999999</v>
      </c>
      <c r="G28" s="81">
        <v>1.0652414692410069E-2</v>
      </c>
      <c r="H28" s="76">
        <v>6.8873290000000003</v>
      </c>
      <c r="I28" s="76">
        <v>1.900925</v>
      </c>
      <c r="J28" s="28">
        <v>-0.72399677727025957</v>
      </c>
      <c r="K28" s="30">
        <v>-4.9864040000000003</v>
      </c>
      <c r="L28" s="81">
        <v>8.4756550499686563E-3</v>
      </c>
    </row>
    <row r="29" spans="2:12" x14ac:dyDescent="0.25">
      <c r="B29" s="17" t="s">
        <v>250</v>
      </c>
      <c r="C29" s="111">
        <v>68.963226000000006</v>
      </c>
      <c r="D29" s="111">
        <v>64.006808000000007</v>
      </c>
      <c r="E29" s="95">
        <v>-7.1870448751918836E-2</v>
      </c>
      <c r="F29" s="158">
        <v>-4.9564179999999993</v>
      </c>
      <c r="G29" s="95">
        <v>2.5418372942499063E-2</v>
      </c>
      <c r="H29" s="111">
        <v>11.022561</v>
      </c>
      <c r="I29" s="111">
        <v>1.8942909999999999</v>
      </c>
      <c r="J29" s="95">
        <v>-0.82814420351132556</v>
      </c>
      <c r="K29" s="158">
        <v>-9.1282700000000006</v>
      </c>
      <c r="L29" s="95">
        <v>8.4460760315426299E-3</v>
      </c>
    </row>
    <row r="30" spans="2:12" x14ac:dyDescent="0.25">
      <c r="B30" s="15" t="s">
        <v>160</v>
      </c>
      <c r="C30" s="76">
        <v>13.026482</v>
      </c>
      <c r="D30" s="76">
        <v>20.870949</v>
      </c>
      <c r="E30" s="28">
        <v>0.60219382332083216</v>
      </c>
      <c r="F30" s="30">
        <v>7.8444669999999999</v>
      </c>
      <c r="G30" s="28">
        <v>8.2882677940427502E-3</v>
      </c>
      <c r="H30" s="76">
        <v>1.2591509999999999</v>
      </c>
      <c r="I30" s="76">
        <v>1.765674</v>
      </c>
      <c r="J30" s="28">
        <v>0.40227343662515458</v>
      </c>
      <c r="K30" s="217">
        <v>0.50652300000000006</v>
      </c>
      <c r="L30" s="28">
        <v>7.8726113627304375E-3</v>
      </c>
    </row>
    <row r="31" spans="2:12" x14ac:dyDescent="0.25">
      <c r="B31" s="17" t="s">
        <v>148</v>
      </c>
      <c r="C31" s="111">
        <v>15.564185999999999</v>
      </c>
      <c r="D31" s="111">
        <v>20.3691</v>
      </c>
      <c r="E31" s="95">
        <v>0.3087160484974929</v>
      </c>
      <c r="F31" s="158">
        <v>4.8049140000000001</v>
      </c>
      <c r="G31" s="95">
        <v>8.0889736026682913E-3</v>
      </c>
      <c r="H31" s="111">
        <v>1.5397700000000001</v>
      </c>
      <c r="I31" s="111">
        <v>1.7032050000000001</v>
      </c>
      <c r="J31" s="95">
        <v>0.10614247582431147</v>
      </c>
      <c r="K31" s="158">
        <v>0.163435</v>
      </c>
      <c r="L31" s="95">
        <v>7.5940808077024947E-3</v>
      </c>
    </row>
    <row r="32" spans="2:12" x14ac:dyDescent="0.25">
      <c r="B32" s="15" t="s">
        <v>251</v>
      </c>
      <c r="C32" s="76">
        <v>1.724478</v>
      </c>
      <c r="D32" s="76">
        <v>6.3248150000000001</v>
      </c>
      <c r="E32" s="28">
        <v>2.6676692889094555</v>
      </c>
      <c r="F32" s="30">
        <v>4.6003369999999997</v>
      </c>
      <c r="G32" s="28">
        <v>2.511709480377653E-3</v>
      </c>
      <c r="H32" s="76">
        <v>1.1473439999999999</v>
      </c>
      <c r="I32" s="76">
        <v>1.7021790000000001</v>
      </c>
      <c r="J32" s="28">
        <v>0.4835820817470613</v>
      </c>
      <c r="K32" s="30">
        <v>0.55483500000000019</v>
      </c>
      <c r="L32" s="28">
        <v>7.5895061810963595E-3</v>
      </c>
    </row>
    <row r="33" spans="2:12" ht="13.5" thickBot="1" x14ac:dyDescent="0.3">
      <c r="B33" s="21" t="s">
        <v>162</v>
      </c>
      <c r="C33" s="31">
        <v>2130.0450089999999</v>
      </c>
      <c r="D33" s="31">
        <v>2518.1315949999998</v>
      </c>
      <c r="E33" s="29">
        <v>0.18219642512727763</v>
      </c>
      <c r="F33" s="31">
        <v>388.0865859999999</v>
      </c>
      <c r="G33" s="29">
        <v>1</v>
      </c>
      <c r="H33" s="31">
        <v>253.12001000000001</v>
      </c>
      <c r="I33" s="31">
        <v>224.28059999999999</v>
      </c>
      <c r="J33" s="29">
        <v>-0.11393571768585187</v>
      </c>
      <c r="K33" s="31">
        <v>-28.839410000000015</v>
      </c>
      <c r="L33" s="29">
        <v>1</v>
      </c>
    </row>
    <row r="35" spans="2:12" x14ac:dyDescent="0.25">
      <c r="B35" s="196" t="s">
        <v>120</v>
      </c>
      <c r="C35" s="196"/>
      <c r="D35" s="196"/>
      <c r="E35" s="196"/>
      <c r="F35" s="196"/>
      <c r="G35" s="196"/>
      <c r="H35" s="196"/>
      <c r="I35" s="196"/>
      <c r="J35" s="196"/>
      <c r="K35" s="196"/>
    </row>
    <row r="36" spans="2:12" ht="12.75" customHeight="1" x14ac:dyDescent="0.25">
      <c r="B36" s="214" t="s">
        <v>127</v>
      </c>
      <c r="C36" s="185"/>
      <c r="D36" s="185"/>
      <c r="E36" s="185"/>
      <c r="F36" s="185"/>
      <c r="G36" s="185"/>
      <c r="H36" s="185"/>
      <c r="I36" s="185"/>
      <c r="J36" s="185"/>
      <c r="K36" s="185"/>
      <c r="L36" s="185"/>
    </row>
    <row r="37" spans="2:12" ht="24.75" customHeight="1" x14ac:dyDescent="0.25">
      <c r="B37" s="185"/>
      <c r="C37" s="185"/>
      <c r="D37" s="185"/>
      <c r="E37" s="185"/>
      <c r="F37" s="185"/>
      <c r="G37" s="185"/>
      <c r="H37" s="185"/>
      <c r="I37" s="185"/>
      <c r="J37" s="185"/>
      <c r="K37" s="185"/>
      <c r="L37" s="185"/>
    </row>
    <row r="38" spans="2:12" x14ac:dyDescent="0.25">
      <c r="B38" s="185" t="s">
        <v>128</v>
      </c>
      <c r="C38" s="185"/>
      <c r="D38" s="185"/>
      <c r="E38" s="185"/>
      <c r="F38" s="185"/>
      <c r="G38" s="185"/>
      <c r="H38" s="185"/>
      <c r="I38" s="185"/>
      <c r="J38" s="185"/>
      <c r="K38" s="185"/>
    </row>
  </sheetData>
  <mergeCells count="8">
    <mergeCell ref="B35:K35"/>
    <mergeCell ref="B36:L37"/>
    <mergeCell ref="B38:K38"/>
    <mergeCell ref="B2:G2"/>
    <mergeCell ref="B3:G3"/>
    <mergeCell ref="B6:B7"/>
    <mergeCell ref="C6:G6"/>
    <mergeCell ref="H6:L6"/>
  </mergeCells>
  <pageMargins left="0" right="0" top="0" bottom="0" header="0" footer="0"/>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0138-6811-45F4-9DA7-D493CF504819}">
  <sheetPr>
    <tabColor theme="9" tint="-0.249977111117893"/>
  </sheetPr>
  <dimension ref="A2:L33"/>
  <sheetViews>
    <sheetView showGridLines="0" workbookViewId="0">
      <selection activeCell="L24" sqref="L24"/>
    </sheetView>
  </sheetViews>
  <sheetFormatPr baseColWidth="10" defaultColWidth="11.42578125" defaultRowHeight="12.75" x14ac:dyDescent="0.25"/>
  <cols>
    <col min="1" max="1" width="11.42578125" style="23"/>
    <col min="2" max="2" width="22.5703125" style="23" bestFit="1" customWidth="1"/>
    <col min="3" max="16384" width="11.42578125" style="23"/>
  </cols>
  <sheetData>
    <row r="2" spans="1:12" x14ac:dyDescent="0.25">
      <c r="A2" s="23" t="s">
        <v>132</v>
      </c>
      <c r="B2" s="185" t="s">
        <v>164</v>
      </c>
      <c r="C2" s="185"/>
      <c r="D2" s="185"/>
      <c r="E2" s="185"/>
      <c r="F2" s="185"/>
      <c r="G2" s="185"/>
    </row>
    <row r="3" spans="1:12" x14ac:dyDescent="0.25">
      <c r="B3" s="185" t="s">
        <v>114</v>
      </c>
      <c r="C3" s="185"/>
      <c r="D3" s="185"/>
      <c r="E3" s="185"/>
      <c r="F3" s="185"/>
      <c r="G3" s="185"/>
    </row>
    <row r="4" spans="1:12" x14ac:dyDescent="0.25">
      <c r="B4" s="69"/>
      <c r="C4" s="69"/>
      <c r="D4" s="69"/>
      <c r="E4" s="69"/>
      <c r="F4" s="69"/>
      <c r="G4" s="69"/>
    </row>
    <row r="5" spans="1:12" ht="13.5" thickBot="1" x14ac:dyDescent="0.3"/>
    <row r="6" spans="1:12" ht="12.75" customHeight="1" x14ac:dyDescent="0.25">
      <c r="B6" s="212" t="s">
        <v>131</v>
      </c>
      <c r="C6" s="207" t="str">
        <f>CONCATENATE("enero-",H6)</f>
        <v>enero-noviembre</v>
      </c>
      <c r="D6" s="208"/>
      <c r="E6" s="208"/>
      <c r="F6" s="208"/>
      <c r="G6" s="209"/>
      <c r="H6" s="204" t="s">
        <v>171</v>
      </c>
      <c r="I6" s="205"/>
      <c r="J6" s="205"/>
      <c r="K6" s="205"/>
      <c r="L6" s="206"/>
    </row>
    <row r="7" spans="1:12" ht="26.25" thickBot="1" x14ac:dyDescent="0.3">
      <c r="B7" s="213"/>
      <c r="C7" s="33">
        <v>2023</v>
      </c>
      <c r="D7" s="33">
        <v>2024</v>
      </c>
      <c r="E7" s="34" t="s">
        <v>179</v>
      </c>
      <c r="F7" s="33" t="s">
        <v>180</v>
      </c>
      <c r="G7" s="34" t="s">
        <v>178</v>
      </c>
      <c r="H7" s="105">
        <v>2023</v>
      </c>
      <c r="I7" s="105">
        <v>2024</v>
      </c>
      <c r="J7" s="106" t="s">
        <v>179</v>
      </c>
      <c r="K7" s="105" t="s">
        <v>180</v>
      </c>
      <c r="L7" s="106" t="s">
        <v>178</v>
      </c>
    </row>
    <row r="8" spans="1:12" ht="13.5" thickTop="1" x14ac:dyDescent="0.25">
      <c r="B8" s="15" t="s">
        <v>97</v>
      </c>
      <c r="C8" s="52">
        <v>34417.088661000002</v>
      </c>
      <c r="D8" s="52">
        <v>34370.548358</v>
      </c>
      <c r="E8" s="66">
        <v>-1.3522440395354884E-3</v>
      </c>
      <c r="F8" s="52">
        <v>-46.540303000001586</v>
      </c>
      <c r="G8" s="16">
        <v>0.37151294324508022</v>
      </c>
      <c r="H8" s="52">
        <v>3637.3976670000002</v>
      </c>
      <c r="I8" s="52">
        <v>3468.7967429999999</v>
      </c>
      <c r="J8" s="66">
        <v>-4.6352073497384905E-2</v>
      </c>
      <c r="K8" s="52">
        <v>-168.6009240000003</v>
      </c>
      <c r="L8" s="16">
        <v>0.39448293828825443</v>
      </c>
    </row>
    <row r="9" spans="1:12" x14ac:dyDescent="0.25">
      <c r="B9" s="17" t="s">
        <v>98</v>
      </c>
      <c r="C9" s="53">
        <v>9316.3971789999996</v>
      </c>
      <c r="D9" s="53">
        <v>9470.0244070000008</v>
      </c>
      <c r="E9" s="67">
        <v>1.6489982666936021E-2</v>
      </c>
      <c r="F9" s="53">
        <v>153.6272280000012</v>
      </c>
      <c r="G9" s="94">
        <v>0.10236195836626563</v>
      </c>
      <c r="H9" s="53">
        <v>886.16773999999998</v>
      </c>
      <c r="I9" s="53">
        <v>798.401207</v>
      </c>
      <c r="J9" s="67">
        <v>-9.9040541692479112E-2</v>
      </c>
      <c r="K9" s="53">
        <v>-87.766532999999981</v>
      </c>
      <c r="L9" s="94">
        <v>9.079680286999417E-2</v>
      </c>
    </row>
    <row r="10" spans="1:12" x14ac:dyDescent="0.25">
      <c r="B10" s="15" t="s">
        <v>100</v>
      </c>
      <c r="C10" s="52">
        <v>6329.5000129999999</v>
      </c>
      <c r="D10" s="52">
        <v>6455.285914</v>
      </c>
      <c r="E10" s="66">
        <v>1.9872960066616985E-2</v>
      </c>
      <c r="F10" s="52">
        <v>125.78590100000019</v>
      </c>
      <c r="G10" s="16">
        <v>6.9775502107764412E-2</v>
      </c>
      <c r="H10" s="52">
        <v>623.62257599999998</v>
      </c>
      <c r="I10" s="52">
        <v>791.37209700000005</v>
      </c>
      <c r="J10" s="66">
        <v>0.26899205938946014</v>
      </c>
      <c r="K10" s="52">
        <v>167.74952100000007</v>
      </c>
      <c r="L10" s="16">
        <v>8.9997429435402787E-2</v>
      </c>
    </row>
    <row r="11" spans="1:12" x14ac:dyDescent="0.25">
      <c r="B11" s="17" t="s">
        <v>99</v>
      </c>
      <c r="C11" s="53">
        <v>6033.9845109999997</v>
      </c>
      <c r="D11" s="53">
        <v>6714.1179659999998</v>
      </c>
      <c r="E11" s="67">
        <v>0.11271713637317293</v>
      </c>
      <c r="F11" s="53">
        <v>680.13345500000014</v>
      </c>
      <c r="G11" s="94">
        <v>7.2573230454810164E-2</v>
      </c>
      <c r="H11" s="53">
        <v>526.104784</v>
      </c>
      <c r="I11" s="53">
        <v>688.64174200000002</v>
      </c>
      <c r="J11" s="94">
        <v>0.30894407909432742</v>
      </c>
      <c r="K11" s="53">
        <v>162.53695800000003</v>
      </c>
      <c r="L11" s="94">
        <v>7.8314596656694921E-2</v>
      </c>
    </row>
    <row r="12" spans="1:12" x14ac:dyDescent="0.25">
      <c r="B12" s="15" t="s">
        <v>104</v>
      </c>
      <c r="C12" s="52">
        <v>4533.4507229999999</v>
      </c>
      <c r="D12" s="52">
        <v>5783.2229530000004</v>
      </c>
      <c r="E12" s="66">
        <v>0.27567791211657133</v>
      </c>
      <c r="F12" s="52">
        <v>1249.7722300000005</v>
      </c>
      <c r="G12" s="16">
        <v>6.2511140594341E-2</v>
      </c>
      <c r="H12" s="52">
        <v>501.41328900000002</v>
      </c>
      <c r="I12" s="52">
        <v>648.90902300000005</v>
      </c>
      <c r="J12" s="66">
        <v>0.29416000181040269</v>
      </c>
      <c r="K12" s="52">
        <v>147.49573400000003</v>
      </c>
      <c r="L12" s="16">
        <v>7.3796061585727935E-2</v>
      </c>
    </row>
    <row r="13" spans="1:12" x14ac:dyDescent="0.25">
      <c r="B13" s="17" t="s">
        <v>102</v>
      </c>
      <c r="C13" s="53">
        <v>5412.1882240000004</v>
      </c>
      <c r="D13" s="53">
        <v>6372.4442570000001</v>
      </c>
      <c r="E13" s="67">
        <v>0.17742472975012324</v>
      </c>
      <c r="F13" s="53">
        <v>960.25603299999966</v>
      </c>
      <c r="G13" s="94">
        <v>6.8880062573463061E-2</v>
      </c>
      <c r="H13" s="53">
        <v>665.54731900000002</v>
      </c>
      <c r="I13" s="53">
        <v>608.79258900000002</v>
      </c>
      <c r="J13" s="67">
        <v>-8.5275274018495439E-2</v>
      </c>
      <c r="K13" s="53">
        <v>-56.754729999999995</v>
      </c>
      <c r="L13" s="94">
        <v>6.9233889186926523E-2</v>
      </c>
    </row>
    <row r="14" spans="1:12" x14ac:dyDescent="0.25">
      <c r="B14" s="15" t="s">
        <v>101</v>
      </c>
      <c r="C14" s="52">
        <v>5717.1221750000004</v>
      </c>
      <c r="D14" s="52">
        <v>5062.6673350000001</v>
      </c>
      <c r="E14" s="66">
        <v>-0.11447277493243357</v>
      </c>
      <c r="F14" s="52">
        <v>-654.45484000000033</v>
      </c>
      <c r="G14" s="16">
        <v>5.4722619572602646E-2</v>
      </c>
      <c r="H14" s="52">
        <v>435.46862900000002</v>
      </c>
      <c r="I14" s="52">
        <v>425.518485</v>
      </c>
      <c r="J14" s="16">
        <v>-2.2849278541256401E-2</v>
      </c>
      <c r="K14" s="52">
        <v>-9.950144000000023</v>
      </c>
      <c r="L14" s="16">
        <v>4.8391357204052389E-2</v>
      </c>
    </row>
    <row r="15" spans="1:12" x14ac:dyDescent="0.25">
      <c r="B15" s="17" t="s">
        <v>105</v>
      </c>
      <c r="C15" s="53">
        <v>3184.0009100000002</v>
      </c>
      <c r="D15" s="53">
        <v>4042.2930970000002</v>
      </c>
      <c r="E15" s="94">
        <v>0.26956405204042477</v>
      </c>
      <c r="F15" s="53">
        <v>858.29218700000001</v>
      </c>
      <c r="G15" s="94">
        <v>4.3693344379714963E-2</v>
      </c>
      <c r="H15" s="53">
        <v>384.282555</v>
      </c>
      <c r="I15" s="53">
        <v>354.66685200000001</v>
      </c>
      <c r="J15" s="67">
        <v>-7.7067518716794181E-2</v>
      </c>
      <c r="K15" s="53">
        <v>-29.615702999999996</v>
      </c>
      <c r="L15" s="94">
        <v>4.0333877207634782E-2</v>
      </c>
    </row>
    <row r="16" spans="1:12" x14ac:dyDescent="0.25">
      <c r="B16" s="15" t="s">
        <v>103</v>
      </c>
      <c r="C16" s="52">
        <v>5031.5654569999997</v>
      </c>
      <c r="D16" s="52">
        <v>5583.8223010000002</v>
      </c>
      <c r="E16" s="16">
        <v>0.10975845365018388</v>
      </c>
      <c r="F16" s="52">
        <v>552.25684400000046</v>
      </c>
      <c r="G16" s="16">
        <v>6.0355809165296009E-2</v>
      </c>
      <c r="H16" s="52">
        <v>270.39322199999998</v>
      </c>
      <c r="I16" s="52">
        <v>282.33916599999998</v>
      </c>
      <c r="J16" s="66">
        <v>4.4179894420578236E-2</v>
      </c>
      <c r="K16" s="52">
        <v>11.945943999999997</v>
      </c>
      <c r="L16" s="16">
        <v>3.2108535624722018E-2</v>
      </c>
    </row>
    <row r="17" spans="2:12" x14ac:dyDescent="0.25">
      <c r="B17" s="17" t="s">
        <v>106</v>
      </c>
      <c r="C17" s="53">
        <v>2782.7827659999998</v>
      </c>
      <c r="D17" s="53">
        <v>3006.5673670000001</v>
      </c>
      <c r="E17" s="94">
        <v>8.0417560340748651E-2</v>
      </c>
      <c r="F17" s="53">
        <v>223.78460100000029</v>
      </c>
      <c r="G17" s="94">
        <v>3.2498134156733527E-2</v>
      </c>
      <c r="H17" s="53">
        <v>208.36577299999999</v>
      </c>
      <c r="I17" s="53">
        <v>196.16959600000001</v>
      </c>
      <c r="J17" s="94">
        <v>-5.8532535475487979E-2</v>
      </c>
      <c r="K17" s="53">
        <v>-12.196176999999977</v>
      </c>
      <c r="L17" s="94">
        <v>2.2309049611818031E-2</v>
      </c>
    </row>
    <row r="18" spans="2:12" x14ac:dyDescent="0.25">
      <c r="B18" s="15" t="s">
        <v>113</v>
      </c>
      <c r="C18" s="52">
        <v>1892.0815769999999</v>
      </c>
      <c r="D18" s="52">
        <v>1886.5312570000001</v>
      </c>
      <c r="E18" s="16">
        <v>-2.9334464578425479E-3</v>
      </c>
      <c r="F18" s="52">
        <v>-5.5503199999998287</v>
      </c>
      <c r="G18" s="16">
        <v>2.0391608900495704E-2</v>
      </c>
      <c r="H18" s="52">
        <v>211.92498800000001</v>
      </c>
      <c r="I18" s="52">
        <v>183.41439600000001</v>
      </c>
      <c r="J18" s="16">
        <v>-0.13453152584347439</v>
      </c>
      <c r="K18" s="52">
        <v>-28.510592000000003</v>
      </c>
      <c r="L18" s="16">
        <v>2.0858486449070523E-2</v>
      </c>
    </row>
    <row r="19" spans="2:12" x14ac:dyDescent="0.25">
      <c r="B19" s="17" t="s">
        <v>107</v>
      </c>
      <c r="C19" s="53">
        <v>1107.789822</v>
      </c>
      <c r="D19" s="53">
        <v>1046.564613</v>
      </c>
      <c r="E19" s="94">
        <v>-5.5267892685152309E-2</v>
      </c>
      <c r="F19" s="53">
        <v>-61.22520899999995</v>
      </c>
      <c r="G19" s="94">
        <v>1.1312368241028641E-2</v>
      </c>
      <c r="H19" s="53">
        <v>72.194411000000002</v>
      </c>
      <c r="I19" s="53">
        <v>113.70303800000001</v>
      </c>
      <c r="J19" s="94">
        <v>0.57495623864844614</v>
      </c>
      <c r="K19" s="53">
        <v>41.508627000000004</v>
      </c>
      <c r="L19" s="94">
        <v>1.2930682264118191E-2</v>
      </c>
    </row>
    <row r="20" spans="2:12" x14ac:dyDescent="0.25">
      <c r="B20" s="15" t="s">
        <v>108</v>
      </c>
      <c r="C20" s="52">
        <v>411.70813199999998</v>
      </c>
      <c r="D20" s="52">
        <v>1067.3471239999999</v>
      </c>
      <c r="E20" s="16">
        <v>1.5924849208467906</v>
      </c>
      <c r="F20" s="52">
        <v>655.63899199999992</v>
      </c>
      <c r="G20" s="16">
        <v>1.1537007421911424E-2</v>
      </c>
      <c r="H20" s="52">
        <v>26.613313000000002</v>
      </c>
      <c r="I20" s="52">
        <v>91.397848999999994</v>
      </c>
      <c r="J20" s="16">
        <v>2.434290537220976</v>
      </c>
      <c r="K20" s="52">
        <v>64.784535999999989</v>
      </c>
      <c r="L20" s="16">
        <v>1.0394063042034571E-2</v>
      </c>
    </row>
    <row r="21" spans="2:12" x14ac:dyDescent="0.25">
      <c r="B21" s="17" t="s">
        <v>110</v>
      </c>
      <c r="C21" s="53">
        <v>269.38869099999999</v>
      </c>
      <c r="D21" s="53">
        <v>504.00436300000001</v>
      </c>
      <c r="E21" s="94">
        <v>0.87091878701025371</v>
      </c>
      <c r="F21" s="53">
        <v>234.61567200000002</v>
      </c>
      <c r="G21" s="67">
        <v>5.4478078835454294E-3</v>
      </c>
      <c r="H21" s="53">
        <v>41.270947999999997</v>
      </c>
      <c r="I21" s="53">
        <v>43.197974000000002</v>
      </c>
      <c r="J21" s="94">
        <v>4.6692070170038402E-2</v>
      </c>
      <c r="K21" s="53">
        <v>1.927026000000005</v>
      </c>
      <c r="L21" s="67">
        <v>4.9126152306294473E-3</v>
      </c>
    </row>
    <row r="22" spans="2:12" x14ac:dyDescent="0.25">
      <c r="B22" s="15" t="s">
        <v>109</v>
      </c>
      <c r="C22" s="52">
        <v>813.05397000000005</v>
      </c>
      <c r="D22" s="52">
        <v>627.80327999999997</v>
      </c>
      <c r="E22" s="16">
        <v>-0.22784550206427268</v>
      </c>
      <c r="F22" s="52">
        <v>-185.25069000000008</v>
      </c>
      <c r="G22" s="66">
        <v>6.7859564503406451E-3</v>
      </c>
      <c r="H22" s="52">
        <v>55.451331000000003</v>
      </c>
      <c r="I22" s="52">
        <v>42.893906000000001</v>
      </c>
      <c r="J22" s="16">
        <v>-0.22645849564909459</v>
      </c>
      <c r="K22" s="52">
        <v>-12.557425000000002</v>
      </c>
      <c r="L22" s="66">
        <v>4.878035620762858E-3</v>
      </c>
    </row>
    <row r="23" spans="2:12" x14ac:dyDescent="0.25">
      <c r="B23" s="17" t="s">
        <v>111</v>
      </c>
      <c r="C23" s="53">
        <v>218.18830399999999</v>
      </c>
      <c r="D23" s="53">
        <v>259.92256099999997</v>
      </c>
      <c r="E23" s="94">
        <v>0.19127632524243832</v>
      </c>
      <c r="F23" s="53">
        <v>41.734256999999985</v>
      </c>
      <c r="G23" s="67">
        <v>2.8095157123215566E-3</v>
      </c>
      <c r="H23" s="53">
        <v>16.294595999999999</v>
      </c>
      <c r="I23" s="53">
        <v>31.855606999999999</v>
      </c>
      <c r="J23" s="94">
        <v>0.95497985958044018</v>
      </c>
      <c r="K23" s="53">
        <v>15.561011000000001</v>
      </c>
      <c r="L23" s="67">
        <v>3.6227240687062316E-3</v>
      </c>
    </row>
    <row r="24" spans="2:12" x14ac:dyDescent="0.25">
      <c r="B24" s="15" t="s">
        <v>112</v>
      </c>
      <c r="C24" s="52">
        <v>231.59271799999999</v>
      </c>
      <c r="D24" s="52">
        <v>261.90932800000002</v>
      </c>
      <c r="E24" s="16">
        <v>0.13090484995301122</v>
      </c>
      <c r="F24" s="52">
        <v>30.316610000000026</v>
      </c>
      <c r="G24" s="66">
        <v>2.8309907742851935E-3</v>
      </c>
      <c r="H24" s="52">
        <v>15.853402000000001</v>
      </c>
      <c r="I24" s="52">
        <v>23.204181999999999</v>
      </c>
      <c r="J24" s="16">
        <v>0.46367208754310263</v>
      </c>
      <c r="K24" s="52">
        <v>7.3507799999999985</v>
      </c>
      <c r="L24" s="66">
        <v>2.6388556534502673E-3</v>
      </c>
    </row>
    <row r="25" spans="2:12" ht="13.5" thickBot="1" x14ac:dyDescent="0.3">
      <c r="B25" s="19" t="s">
        <v>19</v>
      </c>
      <c r="C25" s="54">
        <v>87701.883833000014</v>
      </c>
      <c r="D25" s="54">
        <v>92515.076480999982</v>
      </c>
      <c r="E25" s="22">
        <v>5.4881291457377746E-2</v>
      </c>
      <c r="F25" s="54">
        <v>4813.1926479999674</v>
      </c>
      <c r="G25" s="22">
        <v>1</v>
      </c>
      <c r="H25" s="54">
        <v>8578.3665430000001</v>
      </c>
      <c r="I25" s="54">
        <v>8793.2744519999997</v>
      </c>
      <c r="J25" s="22">
        <v>2.5052311290587825E-2</v>
      </c>
      <c r="K25" s="54">
        <v>214.90790899999956</v>
      </c>
      <c r="L25" s="22">
        <v>1</v>
      </c>
    </row>
    <row r="26" spans="2:12" x14ac:dyDescent="0.25">
      <c r="G26" s="79"/>
      <c r="L26" s="79"/>
    </row>
    <row r="27" spans="2:12" x14ac:dyDescent="0.25">
      <c r="B27" s="196" t="s">
        <v>120</v>
      </c>
      <c r="C27" s="196"/>
      <c r="D27" s="196"/>
      <c r="E27" s="196"/>
      <c r="F27" s="196"/>
      <c r="G27" s="197"/>
      <c r="H27" s="196"/>
      <c r="I27" s="196"/>
      <c r="J27" s="196"/>
      <c r="K27" s="196"/>
      <c r="L27" s="79"/>
    </row>
    <row r="28" spans="2:12" ht="26.25" customHeight="1" x14ac:dyDescent="0.25">
      <c r="B28" s="215" t="s">
        <v>126</v>
      </c>
      <c r="C28" s="215"/>
      <c r="D28" s="215"/>
      <c r="E28" s="215"/>
      <c r="F28" s="215"/>
      <c r="G28" s="216"/>
      <c r="H28" s="215"/>
      <c r="I28" s="215"/>
      <c r="J28" s="215"/>
      <c r="K28" s="215"/>
      <c r="L28" s="216"/>
    </row>
    <row r="29" spans="2:12" ht="26.25" customHeight="1" x14ac:dyDescent="0.25">
      <c r="B29" s="185" t="s">
        <v>128</v>
      </c>
      <c r="C29" s="185"/>
      <c r="D29" s="185"/>
      <c r="E29" s="185"/>
      <c r="F29" s="185"/>
      <c r="G29" s="198"/>
      <c r="H29" s="185"/>
      <c r="I29" s="185"/>
      <c r="J29" s="185"/>
      <c r="K29" s="185"/>
      <c r="L29" s="79"/>
    </row>
    <row r="30" spans="2:12" x14ac:dyDescent="0.25">
      <c r="G30" s="79"/>
      <c r="L30" s="79"/>
    </row>
    <row r="31" spans="2:12" ht="13.5" thickBot="1" x14ac:dyDescent="0.3">
      <c r="B31" s="19"/>
      <c r="C31" s="55"/>
      <c r="D31" s="55"/>
      <c r="E31" s="20"/>
      <c r="F31" s="55"/>
      <c r="G31" s="80"/>
      <c r="H31" s="55"/>
      <c r="I31" s="55"/>
      <c r="J31" s="20"/>
      <c r="K31" s="55"/>
      <c r="L31" s="80"/>
    </row>
    <row r="32" spans="2:12" x14ac:dyDescent="0.25">
      <c r="G32" s="79"/>
    </row>
    <row r="33" spans="7:7" x14ac:dyDescent="0.25">
      <c r="G33" s="79"/>
    </row>
  </sheetData>
  <mergeCells count="8">
    <mergeCell ref="H6:L6"/>
    <mergeCell ref="B27:K27"/>
    <mergeCell ref="B28:L28"/>
    <mergeCell ref="B29:K29"/>
    <mergeCell ref="B2:G2"/>
    <mergeCell ref="B3:G3"/>
    <mergeCell ref="B6:B7"/>
    <mergeCell ref="C6:G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3898-8974-475C-A66B-EF39AF0902DF}">
  <sheetPr>
    <tabColor theme="9" tint="-0.249977111117893"/>
  </sheetPr>
  <dimension ref="A2:L31"/>
  <sheetViews>
    <sheetView showGridLines="0" zoomScaleNormal="100" workbookViewId="0">
      <selection activeCell="N28" sqref="N28"/>
    </sheetView>
  </sheetViews>
  <sheetFormatPr baseColWidth="10" defaultColWidth="11.42578125" defaultRowHeight="12.75" x14ac:dyDescent="0.25"/>
  <cols>
    <col min="1" max="1" width="11.42578125" style="23"/>
    <col min="2" max="2" width="22.5703125" style="23" bestFit="1" customWidth="1"/>
    <col min="3" max="16384" width="11.42578125" style="23"/>
  </cols>
  <sheetData>
    <row r="2" spans="1:12" x14ac:dyDescent="0.25">
      <c r="A2" s="23" t="s">
        <v>168</v>
      </c>
      <c r="B2" s="185" t="s">
        <v>167</v>
      </c>
      <c r="C2" s="185"/>
      <c r="D2" s="185"/>
      <c r="E2" s="185"/>
      <c r="F2" s="185"/>
      <c r="G2" s="185"/>
    </row>
    <row r="3" spans="1:12" x14ac:dyDescent="0.25">
      <c r="B3" s="185" t="s">
        <v>114</v>
      </c>
      <c r="C3" s="185"/>
      <c r="D3" s="185"/>
      <c r="E3" s="185"/>
      <c r="F3" s="185"/>
      <c r="G3" s="185"/>
    </row>
    <row r="5" spans="1:12" ht="13.5" thickBot="1" x14ac:dyDescent="0.3"/>
    <row r="6" spans="1:12" ht="12.75" customHeight="1" x14ac:dyDescent="0.25">
      <c r="B6" s="212" t="s">
        <v>133</v>
      </c>
      <c r="C6" s="207" t="str">
        <f>CONCATENATE("enero-",H6)</f>
        <v>enero-noviembre</v>
      </c>
      <c r="D6" s="208"/>
      <c r="E6" s="208"/>
      <c r="F6" s="208"/>
      <c r="G6" s="209"/>
      <c r="H6" s="204" t="s">
        <v>171</v>
      </c>
      <c r="I6" s="205"/>
      <c r="J6" s="205"/>
      <c r="K6" s="205"/>
      <c r="L6" s="206"/>
    </row>
    <row r="7" spans="1:12" ht="26.25" thickBot="1" x14ac:dyDescent="0.3">
      <c r="B7" s="213"/>
      <c r="C7" s="33">
        <v>2023</v>
      </c>
      <c r="D7" s="33">
        <v>2024</v>
      </c>
      <c r="E7" s="34" t="s">
        <v>179</v>
      </c>
      <c r="F7" s="33" t="s">
        <v>180</v>
      </c>
      <c r="G7" s="34" t="s">
        <v>178</v>
      </c>
      <c r="H7" s="105">
        <v>2023</v>
      </c>
      <c r="I7" s="105">
        <v>2024</v>
      </c>
      <c r="J7" s="106" t="s">
        <v>179</v>
      </c>
      <c r="K7" s="105" t="s">
        <v>180</v>
      </c>
      <c r="L7" s="106" t="s">
        <v>178</v>
      </c>
    </row>
    <row r="8" spans="1:12" ht="13.5" thickTop="1" x14ac:dyDescent="0.25">
      <c r="B8" s="15" t="s">
        <v>100</v>
      </c>
      <c r="C8" s="52">
        <v>6324.0525299999999</v>
      </c>
      <c r="D8" s="52">
        <v>6451.9051229999995</v>
      </c>
      <c r="E8" s="16">
        <v>2.0216877135901923E-2</v>
      </c>
      <c r="F8" s="52">
        <v>127.85259299999962</v>
      </c>
      <c r="G8" s="16">
        <v>0.16923713773913784</v>
      </c>
      <c r="H8" s="52">
        <v>623.47242000000006</v>
      </c>
      <c r="I8" s="52">
        <v>791.03412600000001</v>
      </c>
      <c r="J8" s="16">
        <v>0.26875560269370036</v>
      </c>
      <c r="K8" s="52">
        <v>167.56170599999996</v>
      </c>
      <c r="L8" s="16">
        <v>0.23938314652167084</v>
      </c>
    </row>
    <row r="9" spans="1:12" x14ac:dyDescent="0.25">
      <c r="B9" s="17" t="s">
        <v>98</v>
      </c>
      <c r="C9" s="53">
        <v>6491.9307760000002</v>
      </c>
      <c r="D9" s="53">
        <v>6330.1795620000003</v>
      </c>
      <c r="E9" s="94">
        <v>-2.4915733020132835E-2</v>
      </c>
      <c r="F9" s="53">
        <v>-161.75121399999989</v>
      </c>
      <c r="G9" s="94">
        <v>0.16604420710227938</v>
      </c>
      <c r="H9" s="53">
        <v>584.313579</v>
      </c>
      <c r="I9" s="53">
        <v>545.03562199999999</v>
      </c>
      <c r="J9" s="94">
        <v>-6.7220681516970249E-2</v>
      </c>
      <c r="K9" s="53">
        <v>-39.277957000000015</v>
      </c>
      <c r="L9" s="94">
        <v>0.164938955061916</v>
      </c>
    </row>
    <row r="10" spans="1:12" x14ac:dyDescent="0.25">
      <c r="B10" s="15" t="s">
        <v>97</v>
      </c>
      <c r="C10" s="52">
        <v>5075.1300719999999</v>
      </c>
      <c r="D10" s="52">
        <v>3592.4571270000001</v>
      </c>
      <c r="E10" s="16">
        <v>-0.29214481677623494</v>
      </c>
      <c r="F10" s="52">
        <v>-1482.6729449999998</v>
      </c>
      <c r="G10" s="16">
        <v>9.423219189270253E-2</v>
      </c>
      <c r="H10" s="52">
        <v>306.639095</v>
      </c>
      <c r="I10" s="52">
        <v>365.40960899999999</v>
      </c>
      <c r="J10" s="16">
        <v>0.19166021214613882</v>
      </c>
      <c r="K10" s="52">
        <v>58.770513999999991</v>
      </c>
      <c r="L10" s="16">
        <v>0.11058044033320687</v>
      </c>
    </row>
    <row r="11" spans="1:12" x14ac:dyDescent="0.25">
      <c r="B11" s="17" t="s">
        <v>101</v>
      </c>
      <c r="C11" s="53">
        <v>3774.1731730000001</v>
      </c>
      <c r="D11" s="53">
        <v>3085.8888900000002</v>
      </c>
      <c r="E11" s="94">
        <v>-0.18236690566397595</v>
      </c>
      <c r="F11" s="53">
        <v>-688.28428299999996</v>
      </c>
      <c r="G11" s="94">
        <v>8.0944619173471566E-2</v>
      </c>
      <c r="H11" s="53">
        <v>251.623144</v>
      </c>
      <c r="I11" s="53">
        <v>255.83647500000001</v>
      </c>
      <c r="J11" s="94">
        <v>1.6744608357647683E-2</v>
      </c>
      <c r="K11" s="53">
        <v>4.2133310000000108</v>
      </c>
      <c r="L11" s="94">
        <v>7.7421363209951799E-2</v>
      </c>
    </row>
    <row r="12" spans="1:12" x14ac:dyDescent="0.25">
      <c r="B12" s="15" t="s">
        <v>99</v>
      </c>
      <c r="C12" s="52">
        <v>2270.5042100000001</v>
      </c>
      <c r="D12" s="52">
        <v>2376.149034</v>
      </c>
      <c r="E12" s="16">
        <v>4.6529235019564297E-2</v>
      </c>
      <c r="F12" s="52">
        <v>105.64482399999997</v>
      </c>
      <c r="G12" s="16">
        <v>6.2327739433464292E-2</v>
      </c>
      <c r="H12" s="52">
        <v>225.482686</v>
      </c>
      <c r="I12" s="52">
        <v>232.947171</v>
      </c>
      <c r="J12" s="16">
        <v>3.3104470823981602E-2</v>
      </c>
      <c r="K12" s="52">
        <v>7.4644849999999963</v>
      </c>
      <c r="L12" s="16">
        <v>7.049459047902279E-2</v>
      </c>
    </row>
    <row r="13" spans="1:12" x14ac:dyDescent="0.25">
      <c r="B13" s="17" t="s">
        <v>103</v>
      </c>
      <c r="C13" s="53">
        <v>4499.5183390000002</v>
      </c>
      <c r="D13" s="53">
        <v>5168.3057820000004</v>
      </c>
      <c r="E13" s="94">
        <v>0.14863534107711529</v>
      </c>
      <c r="F13" s="53">
        <v>668.78744300000017</v>
      </c>
      <c r="G13" s="94">
        <v>0.13556759760590123</v>
      </c>
      <c r="H13" s="53">
        <v>229.52708000000001</v>
      </c>
      <c r="I13" s="53">
        <v>225.49108799999999</v>
      </c>
      <c r="J13" s="94">
        <v>-1.7583946957369978E-2</v>
      </c>
      <c r="K13" s="53">
        <v>-4.0359920000000216</v>
      </c>
      <c r="L13" s="94">
        <v>6.8238226877755423E-2</v>
      </c>
    </row>
    <row r="14" spans="1:12" x14ac:dyDescent="0.25">
      <c r="B14" s="15" t="s">
        <v>106</v>
      </c>
      <c r="C14" s="52">
        <v>2688.3171649999999</v>
      </c>
      <c r="D14" s="52">
        <v>2849.8877790000001</v>
      </c>
      <c r="E14" s="16">
        <v>6.0101023831390155E-2</v>
      </c>
      <c r="F14" s="52">
        <v>161.57061400000021</v>
      </c>
      <c r="G14" s="16">
        <v>7.4754175921831617E-2</v>
      </c>
      <c r="H14" s="52">
        <v>194.26523499999999</v>
      </c>
      <c r="I14" s="52">
        <v>182.37632099999999</v>
      </c>
      <c r="J14" s="16">
        <v>-6.1199390616648475E-2</v>
      </c>
      <c r="K14" s="52">
        <v>-11.888914</v>
      </c>
      <c r="L14" s="16">
        <v>5.5190814324015992E-2</v>
      </c>
    </row>
    <row r="15" spans="1:12" x14ac:dyDescent="0.25">
      <c r="B15" s="17" t="s">
        <v>113</v>
      </c>
      <c r="C15" s="53">
        <v>1634.698116</v>
      </c>
      <c r="D15" s="53">
        <v>1527.5479640000001</v>
      </c>
      <c r="E15" s="94">
        <v>-6.5547363731102481E-2</v>
      </c>
      <c r="F15" s="53">
        <v>-107.15015199999993</v>
      </c>
      <c r="G15" s="94">
        <v>4.0068451140893753E-2</v>
      </c>
      <c r="H15" s="53">
        <v>161.880808</v>
      </c>
      <c r="I15" s="53">
        <v>155.19545600000001</v>
      </c>
      <c r="J15" s="94">
        <v>-4.1297990061922585E-2</v>
      </c>
      <c r="K15" s="53">
        <v>-6.6853519999999946</v>
      </c>
      <c r="L15" s="94">
        <v>4.6965327236900424E-2</v>
      </c>
    </row>
    <row r="16" spans="1:12" x14ac:dyDescent="0.25">
      <c r="B16" s="15" t="s">
        <v>102</v>
      </c>
      <c r="C16" s="52">
        <v>2119.126006</v>
      </c>
      <c r="D16" s="52">
        <v>2156.2888659999999</v>
      </c>
      <c r="E16" s="16">
        <v>1.7536880721004122E-2</v>
      </c>
      <c r="F16" s="52">
        <v>37.16285999999991</v>
      </c>
      <c r="G16" s="16">
        <v>5.656068228897472E-2</v>
      </c>
      <c r="H16" s="52">
        <v>238.904304</v>
      </c>
      <c r="I16" s="52">
        <v>147.347971</v>
      </c>
      <c r="J16" s="16">
        <v>-0.38323433888407465</v>
      </c>
      <c r="K16" s="52">
        <v>-91.556332999999995</v>
      </c>
      <c r="L16" s="16">
        <v>4.4590517364814557E-2</v>
      </c>
    </row>
    <row r="17" spans="2:12" x14ac:dyDescent="0.25">
      <c r="B17" s="17" t="s">
        <v>107</v>
      </c>
      <c r="C17" s="53">
        <v>1096.261964</v>
      </c>
      <c r="D17" s="53">
        <v>1036.7286630000001</v>
      </c>
      <c r="E17" s="94">
        <v>-5.4305725232659752E-2</v>
      </c>
      <c r="F17" s="53">
        <v>-59.533300999999938</v>
      </c>
      <c r="G17" s="94">
        <v>2.7193981962441088E-2</v>
      </c>
      <c r="H17" s="53">
        <v>70.982251000000005</v>
      </c>
      <c r="I17" s="53">
        <v>112.299128</v>
      </c>
      <c r="J17" s="94">
        <v>0.58207335521100889</v>
      </c>
      <c r="K17" s="53">
        <v>41.316876999999991</v>
      </c>
      <c r="L17" s="94">
        <v>3.398401880360831E-2</v>
      </c>
    </row>
    <row r="18" spans="2:12" x14ac:dyDescent="0.25">
      <c r="B18" s="15" t="s">
        <v>105</v>
      </c>
      <c r="C18" s="52">
        <v>863.00943099999995</v>
      </c>
      <c r="D18" s="52">
        <v>880.79620599999998</v>
      </c>
      <c r="E18" s="16">
        <v>2.061017453701508E-2</v>
      </c>
      <c r="F18" s="52">
        <v>17.786775000000034</v>
      </c>
      <c r="G18" s="16">
        <v>2.3103785005074699E-2</v>
      </c>
      <c r="H18" s="52">
        <v>63.240743000000002</v>
      </c>
      <c r="I18" s="52">
        <v>70.594949999999997</v>
      </c>
      <c r="J18" s="16">
        <v>0.11628906700226449</v>
      </c>
      <c r="K18" s="52">
        <v>7.3542069999999953</v>
      </c>
      <c r="L18" s="16">
        <v>2.1363479405109794E-2</v>
      </c>
    </row>
    <row r="19" spans="2:12" x14ac:dyDescent="0.25">
      <c r="B19" s="17" t="s">
        <v>104</v>
      </c>
      <c r="C19" s="53">
        <v>693.60001299999999</v>
      </c>
      <c r="D19" s="53">
        <v>614.25743799999998</v>
      </c>
      <c r="E19" s="94">
        <v>-0.11439240702551723</v>
      </c>
      <c r="F19" s="53">
        <v>-79.342575000000011</v>
      </c>
      <c r="G19" s="94">
        <v>1.6112321656980438E-2</v>
      </c>
      <c r="H19" s="53">
        <v>64.381227999999993</v>
      </c>
      <c r="I19" s="53">
        <v>66.910591999999994</v>
      </c>
      <c r="J19" s="94">
        <v>3.9287290388434259E-2</v>
      </c>
      <c r="K19" s="53">
        <v>2.5293640000000011</v>
      </c>
      <c r="L19" s="94">
        <v>2.0248517127297406E-2</v>
      </c>
    </row>
    <row r="20" spans="2:12" x14ac:dyDescent="0.25">
      <c r="B20" s="15" t="s">
        <v>110</v>
      </c>
      <c r="C20" s="52">
        <v>264.708369</v>
      </c>
      <c r="D20" s="52">
        <v>503.215059</v>
      </c>
      <c r="E20" s="16">
        <v>0.9010168091814279</v>
      </c>
      <c r="F20" s="52">
        <v>238.50668999999999</v>
      </c>
      <c r="G20" s="16">
        <v>1.3199616954812338E-2</v>
      </c>
      <c r="H20" s="52">
        <v>37.534913000000003</v>
      </c>
      <c r="I20" s="52">
        <v>43.136718000000002</v>
      </c>
      <c r="J20" s="16">
        <v>0.1492425198907481</v>
      </c>
      <c r="K20" s="52">
        <v>5.6018049999999988</v>
      </c>
      <c r="L20" s="16">
        <v>1.3054055376440228E-2</v>
      </c>
    </row>
    <row r="21" spans="2:12" x14ac:dyDescent="0.25">
      <c r="B21" s="17" t="s">
        <v>108</v>
      </c>
      <c r="C21" s="53">
        <v>400.05712799999998</v>
      </c>
      <c r="D21" s="53">
        <v>639.89610500000003</v>
      </c>
      <c r="E21" s="94">
        <v>0.59951182022183613</v>
      </c>
      <c r="F21" s="53">
        <v>239.83897700000006</v>
      </c>
      <c r="G21" s="94">
        <v>1.6784838461832232E-2</v>
      </c>
      <c r="H21" s="53">
        <v>26.533466000000001</v>
      </c>
      <c r="I21" s="53">
        <v>39.664867999999998</v>
      </c>
      <c r="J21" s="94">
        <v>0.49489961092908086</v>
      </c>
      <c r="K21" s="53">
        <v>13.131401999999998</v>
      </c>
      <c r="L21" s="94">
        <v>1.2003402376861214E-2</v>
      </c>
    </row>
    <row r="22" spans="2:12" x14ac:dyDescent="0.25">
      <c r="B22" s="15" t="s">
        <v>111</v>
      </c>
      <c r="C22" s="52">
        <v>218.18830399999999</v>
      </c>
      <c r="D22" s="52">
        <v>259.92256099999997</v>
      </c>
      <c r="E22" s="16">
        <v>0.19127632524243832</v>
      </c>
      <c r="F22" s="52">
        <v>41.734256999999985</v>
      </c>
      <c r="G22" s="66">
        <v>6.8179164787551478E-3</v>
      </c>
      <c r="H22" s="52">
        <v>16.294595999999999</v>
      </c>
      <c r="I22" s="52">
        <v>31.855606999999999</v>
      </c>
      <c r="J22" s="16">
        <v>0.95497985958044018</v>
      </c>
      <c r="K22" s="52">
        <v>15.561011000000001</v>
      </c>
      <c r="L22" s="66">
        <v>9.6401598709507045E-3</v>
      </c>
    </row>
    <row r="23" spans="2:12" x14ac:dyDescent="0.25">
      <c r="B23" s="17" t="s">
        <v>112</v>
      </c>
      <c r="C23" s="53">
        <v>192.078654</v>
      </c>
      <c r="D23" s="53">
        <v>224.11208400000001</v>
      </c>
      <c r="E23" s="94">
        <v>0.16677246186866768</v>
      </c>
      <c r="F23" s="53">
        <v>32.03343000000001</v>
      </c>
      <c r="G23" s="67">
        <v>5.8785873173654909E-3</v>
      </c>
      <c r="H23" s="53">
        <v>12.672734999999999</v>
      </c>
      <c r="I23" s="53">
        <v>20.420950000000001</v>
      </c>
      <c r="J23" s="94">
        <v>0.61140827137946174</v>
      </c>
      <c r="K23" s="53">
        <v>7.7482150000000019</v>
      </c>
      <c r="L23" s="67">
        <v>6.1797981974316416E-3</v>
      </c>
    </row>
    <row r="24" spans="2:12" x14ac:dyDescent="0.25">
      <c r="B24" s="15" t="s">
        <v>109</v>
      </c>
      <c r="C24" s="52">
        <v>470.45841300000001</v>
      </c>
      <c r="D24" s="52">
        <v>425.92099999999999</v>
      </c>
      <c r="E24" s="16">
        <v>-9.4668118943809887E-2</v>
      </c>
      <c r="F24" s="52">
        <v>-44.537413000000015</v>
      </c>
      <c r="G24" s="16">
        <v>1.1172149864081523E-2</v>
      </c>
      <c r="H24" s="52">
        <v>28.212416999999999</v>
      </c>
      <c r="I24" s="52">
        <v>18.912094</v>
      </c>
      <c r="J24" s="16">
        <v>-0.32965353517920848</v>
      </c>
      <c r="K24" s="52">
        <v>-9.3003229999999988</v>
      </c>
      <c r="L24" s="66">
        <v>5.7231874330458555E-3</v>
      </c>
    </row>
    <row r="25" spans="2:12" ht="13.5" thickBot="1" x14ac:dyDescent="0.3">
      <c r="B25" s="19" t="s">
        <v>19</v>
      </c>
      <c r="C25" s="54">
        <v>39075.812662999997</v>
      </c>
      <c r="D25" s="54">
        <v>38123.459243000005</v>
      </c>
      <c r="E25" s="22">
        <v>-2.4371941492639881E-2</v>
      </c>
      <c r="F25" s="54">
        <v>-952.35341999999218</v>
      </c>
      <c r="G25" s="22">
        <v>1</v>
      </c>
      <c r="H25" s="54">
        <v>3135.9607000000001</v>
      </c>
      <c r="I25" s="54">
        <v>3304.4687460000005</v>
      </c>
      <c r="J25" s="22">
        <v>5.3734106425504802E-2</v>
      </c>
      <c r="K25" s="54">
        <v>168.50804600000038</v>
      </c>
      <c r="L25" s="22">
        <v>1</v>
      </c>
    </row>
    <row r="27" spans="2:12" x14ac:dyDescent="0.25">
      <c r="B27" s="196" t="s">
        <v>120</v>
      </c>
      <c r="C27" s="196"/>
      <c r="D27" s="196"/>
      <c r="E27" s="196"/>
      <c r="F27" s="196"/>
      <c r="G27" s="196"/>
      <c r="H27" s="196"/>
      <c r="I27" s="196"/>
      <c r="J27" s="196"/>
      <c r="K27" s="196"/>
    </row>
    <row r="28" spans="2:12" ht="24" customHeight="1" x14ac:dyDescent="0.25">
      <c r="B28" s="215" t="s">
        <v>126</v>
      </c>
      <c r="C28" s="215"/>
      <c r="D28" s="215"/>
      <c r="E28" s="215"/>
      <c r="F28" s="215"/>
      <c r="G28" s="215"/>
      <c r="H28" s="215"/>
      <c r="I28" s="215"/>
      <c r="J28" s="215"/>
      <c r="K28" s="215"/>
      <c r="L28" s="215"/>
    </row>
    <row r="29" spans="2:12" ht="24.75" customHeight="1" x14ac:dyDescent="0.25">
      <c r="B29" s="185" t="s">
        <v>128</v>
      </c>
      <c r="C29" s="185"/>
      <c r="D29" s="185"/>
      <c r="E29" s="185"/>
      <c r="F29" s="185"/>
      <c r="G29" s="185"/>
      <c r="H29" s="185"/>
      <c r="I29" s="185"/>
      <c r="J29" s="185"/>
      <c r="K29" s="185"/>
    </row>
    <row r="31" spans="2:12" x14ac:dyDescent="0.25">
      <c r="C31" s="78"/>
      <c r="D31" s="78"/>
      <c r="E31" s="77"/>
      <c r="F31" s="78"/>
      <c r="G31" s="77"/>
    </row>
  </sheetData>
  <mergeCells count="8">
    <mergeCell ref="H6:L6"/>
    <mergeCell ref="B27:K27"/>
    <mergeCell ref="B28:L28"/>
    <mergeCell ref="B29:K29"/>
    <mergeCell ref="B2:G2"/>
    <mergeCell ref="B3:G3"/>
    <mergeCell ref="B6:B7"/>
    <mergeCell ref="C6:G6"/>
  </mergeCell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1938-8239-4657-A36C-35BF0A8C60A0}">
  <sheetPr>
    <tabColor theme="9" tint="-0.249977111117893"/>
  </sheetPr>
  <dimension ref="A2:K33"/>
  <sheetViews>
    <sheetView showGridLines="0" workbookViewId="0">
      <selection activeCell="H28" sqref="H28"/>
    </sheetView>
  </sheetViews>
  <sheetFormatPr baseColWidth="10" defaultColWidth="11.42578125" defaultRowHeight="12.75" x14ac:dyDescent="0.25"/>
  <cols>
    <col min="1" max="2" width="11.42578125" style="23"/>
    <col min="3" max="3" width="12.85546875" style="23" customWidth="1"/>
    <col min="4" max="16384" width="11.42578125" style="23"/>
  </cols>
  <sheetData>
    <row r="2" spans="1:11" x14ac:dyDescent="0.25">
      <c r="A2" s="23" t="s">
        <v>0</v>
      </c>
      <c r="B2" s="185" t="s">
        <v>124</v>
      </c>
      <c r="C2" s="185"/>
      <c r="D2" s="185"/>
      <c r="E2" s="185"/>
      <c r="F2" s="185"/>
      <c r="G2" s="185"/>
    </row>
    <row r="3" spans="1:11" x14ac:dyDescent="0.25">
      <c r="B3" s="185" t="s">
        <v>114</v>
      </c>
      <c r="C3" s="185"/>
      <c r="D3" s="185"/>
      <c r="E3" s="185"/>
      <c r="F3" s="185"/>
      <c r="G3" s="185"/>
    </row>
    <row r="6" spans="1:11" x14ac:dyDescent="0.25">
      <c r="B6" s="188" t="s">
        <v>7</v>
      </c>
      <c r="C6" s="189"/>
      <c r="D6" s="190" t="str">
        <f>CONCATENATE("enero-",H6)</f>
        <v>enero-noviembre</v>
      </c>
      <c r="E6" s="190"/>
      <c r="F6" s="191" t="s">
        <v>8</v>
      </c>
      <c r="G6" s="192"/>
      <c r="H6" s="193" t="s">
        <v>171</v>
      </c>
      <c r="I6" s="194"/>
      <c r="J6" s="194" t="s">
        <v>8</v>
      </c>
      <c r="K6" s="195"/>
    </row>
    <row r="7" spans="1:11" ht="13.5" thickBot="1" x14ac:dyDescent="0.3">
      <c r="B7" s="186" t="s">
        <v>9</v>
      </c>
      <c r="C7" s="187"/>
      <c r="D7" s="1">
        <v>2023</v>
      </c>
      <c r="E7" s="1">
        <v>2024</v>
      </c>
      <c r="F7" s="1" t="s">
        <v>10</v>
      </c>
      <c r="G7" s="2" t="s">
        <v>11</v>
      </c>
      <c r="H7" s="97">
        <v>2023</v>
      </c>
      <c r="I7" s="98">
        <v>2024</v>
      </c>
      <c r="J7" s="98" t="s">
        <v>10</v>
      </c>
      <c r="K7" s="99" t="s">
        <v>11</v>
      </c>
    </row>
    <row r="8" spans="1:11" ht="13.5" thickBot="1" x14ac:dyDescent="0.3">
      <c r="B8" s="3" t="s">
        <v>12</v>
      </c>
      <c r="C8" s="4"/>
      <c r="D8" s="141">
        <v>165354.82608905743</v>
      </c>
      <c r="E8" s="141">
        <v>167310.79644560002</v>
      </c>
      <c r="F8" s="142">
        <v>1.1828928146851547E-2</v>
      </c>
      <c r="G8" s="143">
        <v>1955.970356542588</v>
      </c>
      <c r="H8" s="144">
        <v>14585.192174436435</v>
      </c>
      <c r="I8" s="141">
        <v>15037.9965431</v>
      </c>
      <c r="J8" s="142">
        <v>3.104548525985118E-2</v>
      </c>
      <c r="K8" s="143">
        <v>452.80436866356467</v>
      </c>
    </row>
    <row r="9" spans="1:11" ht="13.5" thickBot="1" x14ac:dyDescent="0.3">
      <c r="B9" s="5" t="s">
        <v>13</v>
      </c>
      <c r="C9" s="6"/>
      <c r="D9" s="145">
        <v>86635.915410311922</v>
      </c>
      <c r="E9" s="145">
        <v>90741.050632400016</v>
      </c>
      <c r="F9" s="146">
        <v>4.7383757678856053E-2</v>
      </c>
      <c r="G9" s="147">
        <v>4105.1352220880945</v>
      </c>
      <c r="H9" s="148">
        <v>7739.1457714665748</v>
      </c>
      <c r="I9" s="145">
        <v>7941.301179</v>
      </c>
      <c r="J9" s="146">
        <v>2.6121152579752449E-2</v>
      </c>
      <c r="K9" s="147">
        <v>202.1554075334252</v>
      </c>
    </row>
    <row r="10" spans="1:11" ht="13.5" thickBot="1" x14ac:dyDescent="0.3">
      <c r="B10" s="35" t="s">
        <v>14</v>
      </c>
      <c r="C10" s="36"/>
      <c r="D10" s="149">
        <v>78718.910678745524</v>
      </c>
      <c r="E10" s="149">
        <v>76569.745813200003</v>
      </c>
      <c r="F10" s="152">
        <v>-2.7301760746110126E-2</v>
      </c>
      <c r="G10" s="150">
        <v>-2149.164865545521</v>
      </c>
      <c r="H10" s="151">
        <v>6846.0464029698605</v>
      </c>
      <c r="I10" s="149">
        <v>7096.6953641</v>
      </c>
      <c r="J10" s="152">
        <v>3.6612220598067458E-2</v>
      </c>
      <c r="K10" s="150">
        <v>250.64896113013947</v>
      </c>
    </row>
    <row r="11" spans="1:11" ht="13.5" thickBot="1" x14ac:dyDescent="0.3">
      <c r="B11" s="7" t="s">
        <v>15</v>
      </c>
      <c r="C11" s="6"/>
      <c r="D11" s="145">
        <v>73097.302406165312</v>
      </c>
      <c r="E11" s="145">
        <v>70993.758322399997</v>
      </c>
      <c r="F11" s="146">
        <v>-2.8777314819047217E-2</v>
      </c>
      <c r="G11" s="147">
        <v>-2103.544083765315</v>
      </c>
      <c r="H11" s="148">
        <v>6399.0071814884195</v>
      </c>
      <c r="I11" s="145">
        <v>6558.6232739999996</v>
      </c>
      <c r="J11" s="146">
        <v>2.4943883947080137E-2</v>
      </c>
      <c r="K11" s="147">
        <v>159.61609251158006</v>
      </c>
    </row>
    <row r="12" spans="1:11" x14ac:dyDescent="0.25">
      <c r="B12" s="37" t="s">
        <v>16</v>
      </c>
      <c r="C12" s="38"/>
      <c r="D12" s="153">
        <v>13538.613004146609</v>
      </c>
      <c r="E12" s="153">
        <v>19747.292310000019</v>
      </c>
      <c r="F12" s="154" t="s">
        <v>235</v>
      </c>
      <c r="G12" s="155">
        <v>6208.6793058534095</v>
      </c>
      <c r="H12" s="156">
        <v>1340.1385899781553</v>
      </c>
      <c r="I12" s="153">
        <v>1382.6779050000005</v>
      </c>
      <c r="J12" s="154" t="s">
        <v>235</v>
      </c>
      <c r="K12" s="155">
        <v>42.539315021845141</v>
      </c>
    </row>
    <row r="13" spans="1:11" x14ac:dyDescent="0.25">
      <c r="D13" s="50"/>
      <c r="E13" s="50"/>
      <c r="F13" s="50"/>
      <c r="G13" s="50"/>
      <c r="H13" s="50"/>
      <c r="I13" s="50"/>
      <c r="J13" s="50"/>
      <c r="K13" s="50"/>
    </row>
    <row r="14" spans="1:11" x14ac:dyDescent="0.25">
      <c r="B14" s="196" t="s">
        <v>129</v>
      </c>
      <c r="C14" s="196"/>
      <c r="D14" s="196"/>
      <c r="E14" s="196"/>
      <c r="F14" s="196"/>
      <c r="G14" s="196"/>
      <c r="H14" s="196"/>
      <c r="I14" s="196"/>
      <c r="J14" s="196"/>
      <c r="K14" s="196"/>
    </row>
    <row r="15" spans="1:11" x14ac:dyDescent="0.25">
      <c r="B15" s="185" t="s">
        <v>128</v>
      </c>
      <c r="C15" s="185"/>
      <c r="D15" s="185"/>
      <c r="E15" s="185"/>
      <c r="F15" s="185"/>
      <c r="G15" s="185"/>
      <c r="H15" s="185"/>
      <c r="I15" s="185"/>
      <c r="J15" s="185"/>
      <c r="K15" s="185"/>
    </row>
    <row r="17" spans="7:8" x14ac:dyDescent="0.25">
      <c r="G17" s="79"/>
      <c r="H17" s="79"/>
    </row>
    <row r="18" spans="7:8" x14ac:dyDescent="0.25">
      <c r="G18" s="79"/>
      <c r="H18" s="79"/>
    </row>
    <row r="19" spans="7:8" x14ac:dyDescent="0.25">
      <c r="G19" s="79"/>
      <c r="H19" s="79"/>
    </row>
    <row r="20" spans="7:8" x14ac:dyDescent="0.25">
      <c r="G20" s="79"/>
      <c r="H20" s="79"/>
    </row>
    <row r="21" spans="7:8" x14ac:dyDescent="0.25">
      <c r="G21" s="79"/>
      <c r="H21" s="79"/>
    </row>
    <row r="22" spans="7:8" x14ac:dyDescent="0.25">
      <c r="G22" s="79"/>
      <c r="H22" s="79"/>
    </row>
    <row r="23" spans="7:8" x14ac:dyDescent="0.25">
      <c r="G23" s="79"/>
      <c r="H23" s="79"/>
    </row>
    <row r="24" spans="7:8" x14ac:dyDescent="0.25">
      <c r="G24" s="79"/>
      <c r="H24" s="79"/>
    </row>
    <row r="25" spans="7:8" x14ac:dyDescent="0.25">
      <c r="G25" s="79"/>
      <c r="H25" s="79"/>
    </row>
    <row r="26" spans="7:8" x14ac:dyDescent="0.25">
      <c r="G26" s="79"/>
      <c r="H26" s="79"/>
    </row>
    <row r="27" spans="7:8" x14ac:dyDescent="0.25">
      <c r="G27" s="79"/>
      <c r="H27" s="79"/>
    </row>
    <row r="28" spans="7:8" x14ac:dyDescent="0.25">
      <c r="G28" s="79"/>
      <c r="H28" s="79"/>
    </row>
    <row r="29" spans="7:8" x14ac:dyDescent="0.25">
      <c r="G29" s="79"/>
      <c r="H29" s="79"/>
    </row>
    <row r="30" spans="7:8" x14ac:dyDescent="0.25">
      <c r="G30" s="79"/>
      <c r="H30" s="79"/>
    </row>
    <row r="31" spans="7:8" x14ac:dyDescent="0.25">
      <c r="G31" s="79"/>
      <c r="H31" s="79"/>
    </row>
    <row r="32" spans="7:8" x14ac:dyDescent="0.25">
      <c r="G32" s="79"/>
      <c r="H32" s="79"/>
    </row>
    <row r="33" spans="7:8" x14ac:dyDescent="0.25">
      <c r="G33" s="79"/>
      <c r="H33" s="79"/>
    </row>
  </sheetData>
  <mergeCells count="10">
    <mergeCell ref="H6:I6"/>
    <mergeCell ref="J6:K6"/>
    <mergeCell ref="B14:K14"/>
    <mergeCell ref="B15:K15"/>
    <mergeCell ref="B3:G3"/>
    <mergeCell ref="B2:G2"/>
    <mergeCell ref="B7:C7"/>
    <mergeCell ref="B6:C6"/>
    <mergeCell ref="D6:E6"/>
    <mergeCell ref="F6:G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C7A7-2351-450F-A412-2EC3CB871A47}">
  <sheetPr>
    <tabColor theme="9" tint="-0.249977111117893"/>
  </sheetPr>
  <dimension ref="A2:L33"/>
  <sheetViews>
    <sheetView showGridLines="0" workbookViewId="0">
      <selection activeCell="G13" sqref="G13"/>
    </sheetView>
  </sheetViews>
  <sheetFormatPr baseColWidth="10" defaultColWidth="11.42578125" defaultRowHeight="12.75" x14ac:dyDescent="0.25"/>
  <cols>
    <col min="1" max="1" width="5.28515625" style="23" customWidth="1"/>
    <col min="2" max="2" width="4.5703125" style="23" customWidth="1"/>
    <col min="3" max="3" width="39.7109375" style="23" customWidth="1"/>
    <col min="4" max="4" width="8.5703125" style="23" customWidth="1"/>
    <col min="5" max="5" width="8.85546875" style="23" customWidth="1"/>
    <col min="6" max="7" width="8.5703125" style="23" customWidth="1"/>
    <col min="8" max="16384" width="11.42578125" style="23"/>
  </cols>
  <sheetData>
    <row r="2" spans="1:11" x14ac:dyDescent="0.25">
      <c r="A2" s="23" t="s">
        <v>1</v>
      </c>
      <c r="B2" s="185" t="s">
        <v>115</v>
      </c>
      <c r="C2" s="185"/>
      <c r="D2" s="185"/>
      <c r="E2" s="185"/>
      <c r="F2" s="185"/>
      <c r="G2" s="185"/>
    </row>
    <row r="3" spans="1:11" x14ac:dyDescent="0.25">
      <c r="B3" s="185" t="s">
        <v>114</v>
      </c>
      <c r="C3" s="185"/>
      <c r="D3" s="185"/>
      <c r="E3" s="185"/>
      <c r="F3" s="185"/>
      <c r="G3" s="185"/>
    </row>
    <row r="6" spans="1:11" x14ac:dyDescent="0.25">
      <c r="B6" s="200" t="s">
        <v>146</v>
      </c>
      <c r="C6" s="201"/>
      <c r="D6" s="190" t="str">
        <f>CONCATENATE("enero-",H6)</f>
        <v>enero-noviembre</v>
      </c>
      <c r="E6" s="190"/>
      <c r="F6" s="191" t="s">
        <v>8</v>
      </c>
      <c r="G6" s="192"/>
      <c r="H6" s="193" t="s">
        <v>171</v>
      </c>
      <c r="I6" s="194"/>
      <c r="J6" s="194" t="s">
        <v>8</v>
      </c>
      <c r="K6" s="195"/>
    </row>
    <row r="7" spans="1:11" ht="13.5" thickBot="1" x14ac:dyDescent="0.3">
      <c r="B7" s="199" t="s">
        <v>9</v>
      </c>
      <c r="C7" s="187"/>
      <c r="D7" s="1">
        <v>2023</v>
      </c>
      <c r="E7" s="1">
        <v>2024</v>
      </c>
      <c r="F7" s="1" t="s">
        <v>10</v>
      </c>
      <c r="G7" s="8" t="s">
        <v>11</v>
      </c>
      <c r="H7" s="100">
        <v>2023</v>
      </c>
      <c r="I7" s="98">
        <v>2024</v>
      </c>
      <c r="J7" s="98" t="s">
        <v>10</v>
      </c>
      <c r="K7" s="101" t="s">
        <v>11</v>
      </c>
    </row>
    <row r="8" spans="1:11" ht="13.5" thickBot="1" x14ac:dyDescent="0.3">
      <c r="B8" s="46" t="s">
        <v>147</v>
      </c>
      <c r="C8" s="4"/>
      <c r="D8" s="115">
        <v>165354.82608905743</v>
      </c>
      <c r="E8" s="115">
        <v>167310.79644560002</v>
      </c>
      <c r="F8" s="56">
        <v>1.1828928146851547E-2</v>
      </c>
      <c r="G8" s="116">
        <v>1955.970356542588</v>
      </c>
      <c r="H8" s="117">
        <v>14585.192174436435</v>
      </c>
      <c r="I8" s="115">
        <v>15037.9965431</v>
      </c>
      <c r="J8" s="56">
        <v>3.104548525985118E-2</v>
      </c>
      <c r="K8" s="116">
        <v>452.80436866356467</v>
      </c>
    </row>
    <row r="9" spans="1:11" ht="13.5" thickBot="1" x14ac:dyDescent="0.3">
      <c r="B9" s="9" t="s">
        <v>13</v>
      </c>
      <c r="C9" s="10"/>
      <c r="D9" s="118">
        <v>86635.915410311922</v>
      </c>
      <c r="E9" s="118">
        <v>90741.050632400016</v>
      </c>
      <c r="F9" s="57">
        <v>4.7383757678856053E-2</v>
      </c>
      <c r="G9" s="119">
        <v>4105.1352220880945</v>
      </c>
      <c r="H9" s="120">
        <v>7739.1457714665748</v>
      </c>
      <c r="I9" s="118">
        <v>7941.301179</v>
      </c>
      <c r="J9" s="57">
        <v>2.6121152579752449E-2</v>
      </c>
      <c r="K9" s="119">
        <v>202.1554075334252</v>
      </c>
    </row>
    <row r="10" spans="1:11" ht="13.5" thickBot="1" x14ac:dyDescent="0.3">
      <c r="B10" s="11" t="s">
        <v>134</v>
      </c>
      <c r="C10" s="12"/>
      <c r="D10" s="121">
        <v>47740.820554934631</v>
      </c>
      <c r="E10" s="121">
        <v>52280.220023000009</v>
      </c>
      <c r="F10" s="58">
        <v>9.5084236410263534E-2</v>
      </c>
      <c r="G10" s="122">
        <v>4539.3994680653777</v>
      </c>
      <c r="H10" s="123">
        <v>4633.3058073726734</v>
      </c>
      <c r="I10" s="121">
        <v>4684.9437055999997</v>
      </c>
      <c r="J10" s="58">
        <v>1.1144936331454414E-2</v>
      </c>
      <c r="K10" s="122">
        <v>51.637898227326332</v>
      </c>
    </row>
    <row r="11" spans="1:11" x14ac:dyDescent="0.25">
      <c r="B11" s="40"/>
      <c r="C11" s="13" t="s">
        <v>135</v>
      </c>
      <c r="D11" s="124">
        <v>39209.006469750522</v>
      </c>
      <c r="E11" s="124">
        <v>46196.028163900002</v>
      </c>
      <c r="F11" s="59">
        <v>0.17819940680057567</v>
      </c>
      <c r="G11" s="125">
        <v>6987.02169414948</v>
      </c>
      <c r="H11" s="126">
        <v>3938.89067277187</v>
      </c>
      <c r="I11" s="124">
        <v>4220.1304792999999</v>
      </c>
      <c r="J11" s="59">
        <v>7.1400764807268979E-2</v>
      </c>
      <c r="K11" s="125">
        <v>281.23980652812998</v>
      </c>
    </row>
    <row r="12" spans="1:11" x14ac:dyDescent="0.25">
      <c r="B12" s="40"/>
      <c r="C12" s="13" t="s">
        <v>166</v>
      </c>
      <c r="D12" s="124">
        <v>4732.2169279210002</v>
      </c>
      <c r="E12" s="124">
        <v>2424.6583913699997</v>
      </c>
      <c r="F12" s="59">
        <v>-0.4876273788160379</v>
      </c>
      <c r="G12" s="125">
        <v>-2307.5585365510005</v>
      </c>
      <c r="H12" s="126">
        <v>332.782953453</v>
      </c>
      <c r="I12" s="124">
        <v>161.36380645</v>
      </c>
      <c r="J12" s="59">
        <v>-0.51510795617483485</v>
      </c>
      <c r="K12" s="125">
        <v>-171.41914700300001</v>
      </c>
    </row>
    <row r="13" spans="1:11" ht="13.5" thickBot="1" x14ac:dyDescent="0.3">
      <c r="B13" s="40"/>
      <c r="C13" s="13" t="s">
        <v>136</v>
      </c>
      <c r="D13" s="124">
        <v>3799.5971572631088</v>
      </c>
      <c r="E13" s="124">
        <v>3659.533467730007</v>
      </c>
      <c r="F13" s="59">
        <v>-3.6862773535179527E-2</v>
      </c>
      <c r="G13" s="125">
        <v>-140.06368953310175</v>
      </c>
      <c r="H13" s="126">
        <v>361.63218114780341</v>
      </c>
      <c r="I13" s="124">
        <v>303.4494198499998</v>
      </c>
      <c r="J13" s="59">
        <v>-0.16088933543783157</v>
      </c>
      <c r="K13" s="125">
        <v>-58.182761297803609</v>
      </c>
    </row>
    <row r="14" spans="1:11" ht="13.5" thickBot="1" x14ac:dyDescent="0.3">
      <c r="B14" s="39" t="s">
        <v>137</v>
      </c>
      <c r="C14" s="47"/>
      <c r="D14" s="127">
        <v>38895.094855377291</v>
      </c>
      <c r="E14" s="127">
        <v>38460.830609400007</v>
      </c>
      <c r="F14" s="60">
        <v>-1.1165013161479553E-2</v>
      </c>
      <c r="G14" s="128">
        <v>-434.26424597728328</v>
      </c>
      <c r="H14" s="129">
        <v>3105.8399640939015</v>
      </c>
      <c r="I14" s="127">
        <v>3256.3574734000003</v>
      </c>
      <c r="J14" s="60">
        <v>4.8462738275702133E-2</v>
      </c>
      <c r="K14" s="128">
        <v>150.51750930609887</v>
      </c>
    </row>
    <row r="15" spans="1:11" ht="13.5" thickBot="1" x14ac:dyDescent="0.3">
      <c r="B15" s="41" t="s">
        <v>138</v>
      </c>
      <c r="C15" s="42"/>
      <c r="D15" s="121">
        <v>6575.456548155862</v>
      </c>
      <c r="E15" s="121">
        <v>7700.0944948899996</v>
      </c>
      <c r="F15" s="58">
        <v>0.17103572025725744</v>
      </c>
      <c r="G15" s="122">
        <v>1124.6379467341376</v>
      </c>
      <c r="H15" s="123">
        <v>267.67308602915739</v>
      </c>
      <c r="I15" s="121">
        <v>300.65858528000001</v>
      </c>
      <c r="J15" s="58">
        <v>0.1232305411805561</v>
      </c>
      <c r="K15" s="122">
        <v>32.985499250842622</v>
      </c>
    </row>
    <row r="16" spans="1:11" ht="13.5" thickBot="1" x14ac:dyDescent="0.3">
      <c r="B16" s="40"/>
      <c r="C16" s="13" t="s">
        <v>139</v>
      </c>
      <c r="D16" s="124">
        <v>5790.3914001783251</v>
      </c>
      <c r="E16" s="124">
        <v>6967.5763322800012</v>
      </c>
      <c r="F16" s="59">
        <v>0.20329971684909287</v>
      </c>
      <c r="G16" s="125">
        <v>1177.1849321016762</v>
      </c>
      <c r="H16" s="126">
        <v>233.38258309319502</v>
      </c>
      <c r="I16" s="124">
        <v>266.30827747000001</v>
      </c>
      <c r="J16" s="59">
        <v>0.14108034087383881</v>
      </c>
      <c r="K16" s="125">
        <v>32.925694376804984</v>
      </c>
    </row>
    <row r="17" spans="2:12" ht="13.5" thickBot="1" x14ac:dyDescent="0.3">
      <c r="B17" s="43" t="s">
        <v>140</v>
      </c>
      <c r="C17" s="44"/>
      <c r="D17" s="130">
        <v>32319.638307221419</v>
      </c>
      <c r="E17" s="130">
        <v>30760.736114399999</v>
      </c>
      <c r="F17" s="61">
        <v>-4.8233899711467521E-2</v>
      </c>
      <c r="G17" s="131">
        <v>-1558.9021928214206</v>
      </c>
      <c r="H17" s="132">
        <v>2838.1668780647451</v>
      </c>
      <c r="I17" s="130">
        <v>2955.6988881000002</v>
      </c>
      <c r="J17" s="61">
        <v>4.1411240101355995E-2</v>
      </c>
      <c r="K17" s="131">
        <v>117.5320100352551</v>
      </c>
      <c r="L17" s="79"/>
    </row>
    <row r="18" spans="2:12" x14ac:dyDescent="0.25">
      <c r="B18" s="45"/>
      <c r="C18" s="13" t="s">
        <v>141</v>
      </c>
      <c r="D18" s="124">
        <v>11841.156316489836</v>
      </c>
      <c r="E18" s="124">
        <v>11730.143930460001</v>
      </c>
      <c r="F18" s="59">
        <v>-9.3751305246465577E-3</v>
      </c>
      <c r="G18" s="125">
        <v>-111.0123860298354</v>
      </c>
      <c r="H18" s="126">
        <v>1071.151335776588</v>
      </c>
      <c r="I18" s="124">
        <v>1100.8297731</v>
      </c>
      <c r="J18" s="59">
        <v>2.7707044123597147E-2</v>
      </c>
      <c r="K18" s="125">
        <v>29.678437323412027</v>
      </c>
      <c r="L18" s="79"/>
    </row>
    <row r="19" spans="2:12" x14ac:dyDescent="0.25">
      <c r="B19" s="45"/>
      <c r="C19" s="13" t="s">
        <v>142</v>
      </c>
      <c r="D19" s="124">
        <v>5620.4710715300007</v>
      </c>
      <c r="E19" s="124">
        <v>5470.3001115299994</v>
      </c>
      <c r="F19" s="59">
        <v>-2.671857182232984E-2</v>
      </c>
      <c r="G19" s="125">
        <v>-150.17096000000129</v>
      </c>
      <c r="H19" s="126">
        <v>542.47115526999994</v>
      </c>
      <c r="I19" s="124">
        <v>587.74624721999999</v>
      </c>
      <c r="J19" s="59">
        <v>8.3460828304254386E-2</v>
      </c>
      <c r="K19" s="125">
        <v>45.275091950000046</v>
      </c>
      <c r="L19" s="79"/>
    </row>
    <row r="20" spans="2:12" x14ac:dyDescent="0.25">
      <c r="B20" s="45"/>
      <c r="C20" s="13" t="s">
        <v>17</v>
      </c>
      <c r="D20" s="124">
        <v>1162.1381827309701</v>
      </c>
      <c r="E20" s="124">
        <v>1246.683483608</v>
      </c>
      <c r="F20" s="59">
        <v>7.2749783230039222E-2</v>
      </c>
      <c r="G20" s="125">
        <v>84.545300877029831</v>
      </c>
      <c r="H20" s="126">
        <v>112.69191440833717</v>
      </c>
      <c r="I20" s="124">
        <v>131.39936487</v>
      </c>
      <c r="J20" s="59">
        <v>0.16600525920499232</v>
      </c>
      <c r="K20" s="125">
        <v>18.70745046166283</v>
      </c>
      <c r="L20" s="79"/>
    </row>
    <row r="21" spans="2:12" x14ac:dyDescent="0.25">
      <c r="B21" s="45"/>
      <c r="C21" s="13" t="s">
        <v>143</v>
      </c>
      <c r="D21" s="124">
        <v>2077.561112775405</v>
      </c>
      <c r="E21" s="124">
        <v>2122.0392014700001</v>
      </c>
      <c r="F21" s="59">
        <v>2.140879920262706E-2</v>
      </c>
      <c r="G21" s="125">
        <v>44.478088694595044</v>
      </c>
      <c r="H21" s="126">
        <v>169.2022923577814</v>
      </c>
      <c r="I21" s="124">
        <v>190.77312201000001</v>
      </c>
      <c r="J21" s="59">
        <v>0.12748544568537334</v>
      </c>
      <c r="K21" s="125">
        <v>21.570829652218606</v>
      </c>
      <c r="L21" s="79"/>
    </row>
    <row r="22" spans="2:12" x14ac:dyDescent="0.25">
      <c r="B22" s="45"/>
      <c r="C22" s="13" t="s">
        <v>144</v>
      </c>
      <c r="D22" s="124">
        <v>9425.9373939862853</v>
      </c>
      <c r="E22" s="124">
        <v>7232.5292002699989</v>
      </c>
      <c r="F22" s="59">
        <v>-0.23269921091515766</v>
      </c>
      <c r="G22" s="125">
        <v>-2193.4081937162864</v>
      </c>
      <c r="H22" s="126">
        <v>769.89312533384066</v>
      </c>
      <c r="I22" s="124">
        <v>714.60557103999997</v>
      </c>
      <c r="J22" s="59">
        <v>-7.1811985942681233E-2</v>
      </c>
      <c r="K22" s="125">
        <v>-55.287554293840685</v>
      </c>
      <c r="L22" s="79"/>
    </row>
    <row r="23" spans="2:12" x14ac:dyDescent="0.25">
      <c r="B23" s="45"/>
      <c r="C23" s="13" t="s">
        <v>145</v>
      </c>
      <c r="D23" s="124">
        <v>1978.8961951117426</v>
      </c>
      <c r="E23" s="124">
        <v>2063.5609553599998</v>
      </c>
      <c r="F23" s="59">
        <v>4.27838309343338E-2</v>
      </c>
      <c r="G23" s="125">
        <v>84.664760248257153</v>
      </c>
      <c r="H23" s="126">
        <v>206.26373761480195</v>
      </c>
      <c r="I23" s="124">
        <v>211.12658859000001</v>
      </c>
      <c r="J23" s="59">
        <v>2.3575888963475622E-2</v>
      </c>
      <c r="K23" s="125">
        <v>4.8628509751980573</v>
      </c>
      <c r="L23" s="79"/>
    </row>
    <row r="24" spans="2:12" ht="13.5" thickBot="1" x14ac:dyDescent="0.3">
      <c r="B24" s="45"/>
      <c r="C24" s="13" t="s">
        <v>170</v>
      </c>
      <c r="D24" s="124">
        <v>2261.8945130700004</v>
      </c>
      <c r="E24" s="124">
        <v>2690.1768841499998</v>
      </c>
      <c r="F24" s="59">
        <v>0.18934674831440512</v>
      </c>
      <c r="G24" s="125">
        <v>428.28237107999939</v>
      </c>
      <c r="H24" s="126">
        <v>201.51877634000002</v>
      </c>
      <c r="I24" s="124">
        <v>257.16493967000002</v>
      </c>
      <c r="J24" s="59">
        <v>0.27613388856686227</v>
      </c>
      <c r="K24" s="125">
        <v>55.646163330000007</v>
      </c>
      <c r="L24" s="79"/>
    </row>
    <row r="25" spans="2:12" ht="13.5" thickBot="1" x14ac:dyDescent="0.3">
      <c r="B25" s="48" t="s">
        <v>174</v>
      </c>
      <c r="C25" s="49"/>
      <c r="D25" s="102">
        <v>40432.797499570399</v>
      </c>
      <c r="E25" s="102">
        <v>39430.187192980011</v>
      </c>
      <c r="F25" s="72">
        <v>-2.4796956149300331E-2</v>
      </c>
      <c r="G25" s="102">
        <v>-1002.6103065903844</v>
      </c>
      <c r="H25" s="102">
        <v>3265.9533689017048</v>
      </c>
      <c r="I25" s="102">
        <v>3302.6419535800001</v>
      </c>
      <c r="J25" s="103">
        <v>1.1233652331855914E-2</v>
      </c>
      <c r="K25" s="102">
        <v>36.688584678295229</v>
      </c>
      <c r="L25" s="79"/>
    </row>
    <row r="26" spans="2:12" x14ac:dyDescent="0.25">
      <c r="B26" s="48" t="s">
        <v>175</v>
      </c>
      <c r="C26" s="49"/>
      <c r="D26" s="102">
        <v>46203.117910741523</v>
      </c>
      <c r="E26" s="102">
        <v>51310.863439420005</v>
      </c>
      <c r="F26" s="72">
        <v>0.11054980182389396</v>
      </c>
      <c r="G26" s="102">
        <v>5107.7455286784789</v>
      </c>
      <c r="H26" s="102">
        <v>4473.1924025648696</v>
      </c>
      <c r="I26" s="102">
        <v>4638.6592254200004</v>
      </c>
      <c r="J26" s="103">
        <v>3.6990768105627181E-2</v>
      </c>
      <c r="K26" s="102">
        <v>165.46682285512998</v>
      </c>
      <c r="L26" s="79"/>
    </row>
    <row r="27" spans="2:12" x14ac:dyDescent="0.25">
      <c r="G27" s="79"/>
      <c r="L27" s="79"/>
    </row>
    <row r="28" spans="2:12" x14ac:dyDescent="0.25">
      <c r="B28" s="14" t="s">
        <v>165</v>
      </c>
      <c r="C28" s="14"/>
      <c r="D28" s="14"/>
      <c r="E28" s="25"/>
      <c r="F28" s="14"/>
      <c r="G28" s="83"/>
      <c r="H28" s="14"/>
      <c r="I28" s="14"/>
      <c r="J28" s="14"/>
      <c r="K28" s="104"/>
      <c r="L28" s="79"/>
    </row>
    <row r="29" spans="2:12" x14ac:dyDescent="0.25">
      <c r="G29" s="79"/>
      <c r="L29" s="79"/>
    </row>
    <row r="30" spans="2:12" x14ac:dyDescent="0.25">
      <c r="B30" s="196" t="s">
        <v>129</v>
      </c>
      <c r="C30" s="196"/>
      <c r="D30" s="196"/>
      <c r="E30" s="196"/>
      <c r="F30" s="196"/>
      <c r="G30" s="197"/>
      <c r="H30" s="196"/>
      <c r="I30" s="196"/>
      <c r="J30" s="196"/>
      <c r="K30" s="196"/>
      <c r="L30" s="79"/>
    </row>
    <row r="31" spans="2:12" x14ac:dyDescent="0.25">
      <c r="B31" s="185" t="s">
        <v>128</v>
      </c>
      <c r="C31" s="185"/>
      <c r="D31" s="185"/>
      <c r="E31" s="185"/>
      <c r="F31" s="185"/>
      <c r="G31" s="198"/>
      <c r="H31" s="185"/>
      <c r="I31" s="185"/>
      <c r="J31" s="185"/>
      <c r="K31" s="185"/>
      <c r="L31" s="79"/>
    </row>
    <row r="32" spans="2:12" x14ac:dyDescent="0.25">
      <c r="D32" s="68"/>
      <c r="G32" s="79"/>
      <c r="H32" s="79"/>
    </row>
    <row r="33" spans="7:8" x14ac:dyDescent="0.25">
      <c r="G33" s="79"/>
      <c r="H33" s="79"/>
    </row>
  </sheetData>
  <mergeCells count="10">
    <mergeCell ref="H6:I6"/>
    <mergeCell ref="J6:K6"/>
    <mergeCell ref="B30:K30"/>
    <mergeCell ref="B31:K31"/>
    <mergeCell ref="B2:G2"/>
    <mergeCell ref="B3:G3"/>
    <mergeCell ref="B7:C7"/>
    <mergeCell ref="B6:C6"/>
    <mergeCell ref="D6:E6"/>
    <mergeCell ref="F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A1FF-7CCB-45C5-A67C-3F57E3F2EE9A}">
  <sheetPr>
    <tabColor theme="9" tint="-0.249977111117893"/>
  </sheetPr>
  <dimension ref="A2:K33"/>
  <sheetViews>
    <sheetView showGridLines="0" workbookViewId="0">
      <selection activeCell="E16" sqref="E16"/>
    </sheetView>
  </sheetViews>
  <sheetFormatPr baseColWidth="10" defaultColWidth="11.42578125" defaultRowHeight="12.75" x14ac:dyDescent="0.25"/>
  <cols>
    <col min="1" max="1" width="11.42578125" style="23"/>
    <col min="2" max="2" width="33.42578125" style="23" customWidth="1"/>
    <col min="3" max="6" width="10.7109375" style="23" customWidth="1"/>
    <col min="7" max="16384" width="11.42578125" style="23"/>
  </cols>
  <sheetData>
    <row r="2" spans="1:10" x14ac:dyDescent="0.25">
      <c r="A2" s="23" t="s">
        <v>2</v>
      </c>
      <c r="B2" s="185" t="s">
        <v>116</v>
      </c>
      <c r="C2" s="185"/>
      <c r="D2" s="185"/>
      <c r="E2" s="185"/>
      <c r="F2" s="185"/>
      <c r="G2" s="185"/>
    </row>
    <row r="3" spans="1:10" x14ac:dyDescent="0.25">
      <c r="B3" s="185" t="s">
        <v>114</v>
      </c>
      <c r="C3" s="185"/>
      <c r="D3" s="185"/>
      <c r="E3" s="185"/>
      <c r="F3" s="185"/>
      <c r="G3" s="185"/>
    </row>
    <row r="4" spans="1:10" x14ac:dyDescent="0.25">
      <c r="B4" s="69"/>
      <c r="C4" s="69"/>
      <c r="D4" s="69"/>
      <c r="E4" s="69"/>
      <c r="F4" s="69"/>
      <c r="G4" s="69"/>
    </row>
    <row r="6" spans="1:10" ht="12.75" customHeight="1" x14ac:dyDescent="0.25">
      <c r="B6" s="202" t="s">
        <v>149</v>
      </c>
      <c r="C6" s="190" t="str">
        <f>CONCATENATE("enero-",G6)</f>
        <v>enero-noviembre</v>
      </c>
      <c r="D6" s="190"/>
      <c r="E6" s="191" t="s">
        <v>8</v>
      </c>
      <c r="F6" s="192"/>
      <c r="G6" s="193" t="s">
        <v>171</v>
      </c>
      <c r="H6" s="194"/>
      <c r="I6" s="194" t="s">
        <v>8</v>
      </c>
      <c r="J6" s="195"/>
    </row>
    <row r="7" spans="1:10" ht="13.5" thickBot="1" x14ac:dyDescent="0.3">
      <c r="B7" s="203"/>
      <c r="C7" s="1">
        <v>2023</v>
      </c>
      <c r="D7" s="1">
        <v>2024</v>
      </c>
      <c r="E7" s="1" t="s">
        <v>10</v>
      </c>
      <c r="F7" s="8" t="s">
        <v>11</v>
      </c>
      <c r="G7" s="100">
        <v>2023</v>
      </c>
      <c r="H7" s="98">
        <v>2024</v>
      </c>
      <c r="I7" s="98" t="s">
        <v>10</v>
      </c>
      <c r="J7" s="101" t="s">
        <v>11</v>
      </c>
    </row>
    <row r="8" spans="1:10" ht="13.5" thickBot="1" x14ac:dyDescent="0.3">
      <c r="B8" s="9" t="s">
        <v>150</v>
      </c>
      <c r="C8" s="118">
        <v>78718.910678745524</v>
      </c>
      <c r="D8" s="118">
        <v>76569.745813200003</v>
      </c>
      <c r="E8" s="85">
        <v>-2.7301760746110126E-2</v>
      </c>
      <c r="F8" s="119">
        <v>-2149.164865545521</v>
      </c>
      <c r="G8" s="120">
        <v>6846.0464029698605</v>
      </c>
      <c r="H8" s="118">
        <v>7096.6953641</v>
      </c>
      <c r="I8" s="85">
        <v>3.6612220598067458E-2</v>
      </c>
      <c r="J8" s="119">
        <v>250.64896113013947</v>
      </c>
    </row>
    <row r="9" spans="1:10" ht="13.5" thickBot="1" x14ac:dyDescent="0.3">
      <c r="B9" s="11" t="s">
        <v>151</v>
      </c>
      <c r="C9" s="121">
        <v>20249.346671550426</v>
      </c>
      <c r="D9" s="121">
        <v>20722.566256300001</v>
      </c>
      <c r="E9" s="86">
        <v>2.336962235993667E-2</v>
      </c>
      <c r="F9" s="122">
        <v>473.21958474957501</v>
      </c>
      <c r="G9" s="123">
        <v>1882.4721640186008</v>
      </c>
      <c r="H9" s="121">
        <v>1970.9234220000001</v>
      </c>
      <c r="I9" s="86">
        <v>4.6986754796192187E-2</v>
      </c>
      <c r="J9" s="122">
        <v>88.451257981399294</v>
      </c>
    </row>
    <row r="10" spans="1:10" x14ac:dyDescent="0.25">
      <c r="B10" s="13" t="s">
        <v>152</v>
      </c>
      <c r="C10" s="124">
        <v>6401.7728258443067</v>
      </c>
      <c r="D10" s="124">
        <v>6533.7125904600007</v>
      </c>
      <c r="E10" s="87">
        <v>2.0609879201437087E-2</v>
      </c>
      <c r="F10" s="125">
        <v>131.939764615694</v>
      </c>
      <c r="G10" s="126">
        <v>630.388177726972</v>
      </c>
      <c r="H10" s="124">
        <v>599.05672190999996</v>
      </c>
      <c r="I10" s="87">
        <v>-4.9701845504060205E-2</v>
      </c>
      <c r="J10" s="125">
        <v>-31.331455816972039</v>
      </c>
    </row>
    <row r="11" spans="1:10" ht="13.5" thickBot="1" x14ac:dyDescent="0.3">
      <c r="B11" s="13" t="s">
        <v>153</v>
      </c>
      <c r="C11" s="124">
        <v>5095.5088154232153</v>
      </c>
      <c r="D11" s="124">
        <v>5340.77179583</v>
      </c>
      <c r="E11" s="87">
        <v>4.8133167715148861E-2</v>
      </c>
      <c r="F11" s="125">
        <v>245.26298040678466</v>
      </c>
      <c r="G11" s="126">
        <v>459.86713001367809</v>
      </c>
      <c r="H11" s="124">
        <v>538.74331089999998</v>
      </c>
      <c r="I11" s="87">
        <v>0.17151950147855932</v>
      </c>
      <c r="J11" s="125">
        <v>78.87618088632189</v>
      </c>
    </row>
    <row r="12" spans="1:10" ht="13.5" thickBot="1" x14ac:dyDescent="0.3">
      <c r="B12" s="11" t="s">
        <v>154</v>
      </c>
      <c r="C12" s="121">
        <v>42507.717442425383</v>
      </c>
      <c r="D12" s="121">
        <v>40885.733442199999</v>
      </c>
      <c r="E12" s="86">
        <v>-3.8157400533733288E-2</v>
      </c>
      <c r="F12" s="122">
        <v>-1621.9840002253841</v>
      </c>
      <c r="G12" s="123">
        <v>3639.5798204727848</v>
      </c>
      <c r="H12" s="121">
        <v>3724.9928063000002</v>
      </c>
      <c r="I12" s="86">
        <v>2.3467814978741286E-2</v>
      </c>
      <c r="J12" s="122">
        <v>85.41298582721538</v>
      </c>
    </row>
    <row r="13" spans="1:10" x14ac:dyDescent="0.25">
      <c r="B13" s="13" t="s">
        <v>155</v>
      </c>
      <c r="C13" s="124">
        <v>15015.970193323015</v>
      </c>
      <c r="D13" s="124">
        <v>13306.48667484</v>
      </c>
      <c r="E13" s="87">
        <v>-0.1138443601361937</v>
      </c>
      <c r="F13" s="125">
        <v>-1709.4835184830154</v>
      </c>
      <c r="G13" s="126">
        <v>1301.5667069411709</v>
      </c>
      <c r="H13" s="124">
        <v>1025.3161726000001</v>
      </c>
      <c r="I13" s="87">
        <v>-0.21224462247531728</v>
      </c>
      <c r="J13" s="125">
        <v>-276.25053434117081</v>
      </c>
    </row>
    <row r="14" spans="1:10" ht="13.5" thickBot="1" x14ac:dyDescent="0.3">
      <c r="B14" s="13" t="s">
        <v>156</v>
      </c>
      <c r="C14" s="124">
        <v>27491.747249102351</v>
      </c>
      <c r="D14" s="124">
        <v>27579.246767100001</v>
      </c>
      <c r="E14" s="87">
        <v>3.1827557995793843E-3</v>
      </c>
      <c r="F14" s="125">
        <v>87.499517997650401</v>
      </c>
      <c r="G14" s="126">
        <v>2338.0131135316137</v>
      </c>
      <c r="H14" s="124">
        <v>2699.6766336999999</v>
      </c>
      <c r="I14" s="87">
        <v>0.15468840532809769</v>
      </c>
      <c r="J14" s="125">
        <v>361.66352016838619</v>
      </c>
    </row>
    <row r="15" spans="1:10" ht="13.5" thickBot="1" x14ac:dyDescent="0.3">
      <c r="B15" s="11" t="s">
        <v>157</v>
      </c>
      <c r="C15" s="121">
        <v>15961.846564769718</v>
      </c>
      <c r="D15" s="121">
        <v>14961.4461147</v>
      </c>
      <c r="E15" s="86">
        <v>-6.2674481051444131E-2</v>
      </c>
      <c r="F15" s="122">
        <v>-1000.4004500697174</v>
      </c>
      <c r="G15" s="123">
        <v>1323.9944184784647</v>
      </c>
      <c r="H15" s="121">
        <v>1400.7791357999999</v>
      </c>
      <c r="I15" s="86">
        <v>5.7994743973147855E-2</v>
      </c>
      <c r="J15" s="122">
        <v>76.784717321535254</v>
      </c>
    </row>
    <row r="16" spans="1:10" x14ac:dyDescent="0.25">
      <c r="B16" s="13" t="s">
        <v>158</v>
      </c>
      <c r="C16" s="124">
        <v>2183.9241840611012</v>
      </c>
      <c r="D16" s="124">
        <v>2034.0332786299996</v>
      </c>
      <c r="E16" s="87">
        <v>-6.86337495253031E-2</v>
      </c>
      <c r="F16" s="125">
        <v>-149.8909054311016</v>
      </c>
      <c r="G16" s="126">
        <v>217.52228593262817</v>
      </c>
      <c r="H16" s="124">
        <v>198.54789337</v>
      </c>
      <c r="I16" s="87">
        <v>-8.7229648591064302E-2</v>
      </c>
      <c r="J16" s="125">
        <v>-18.974392562628168</v>
      </c>
    </row>
    <row r="17" spans="2:11" x14ac:dyDescent="0.25">
      <c r="B17" s="13" t="s">
        <v>159</v>
      </c>
      <c r="C17" s="124">
        <v>1229.8103830687032</v>
      </c>
      <c r="D17" s="124">
        <v>1048.203331858</v>
      </c>
      <c r="E17" s="87">
        <v>-0.14767077405668461</v>
      </c>
      <c r="F17" s="125">
        <v>-181.60705121070328</v>
      </c>
      <c r="G17" s="126">
        <v>43.935320977258527</v>
      </c>
      <c r="H17" s="124">
        <v>113.17876953</v>
      </c>
      <c r="I17" s="87">
        <v>1.5760314710932177</v>
      </c>
      <c r="J17" s="125">
        <v>69.243448552741469</v>
      </c>
    </row>
    <row r="18" spans="2:11" x14ac:dyDescent="0.25">
      <c r="G18" s="79"/>
    </row>
    <row r="19" spans="2:11" x14ac:dyDescent="0.25">
      <c r="B19" s="196" t="s">
        <v>129</v>
      </c>
      <c r="C19" s="196"/>
      <c r="D19" s="196"/>
      <c r="E19" s="196"/>
      <c r="F19" s="196"/>
      <c r="G19" s="197"/>
      <c r="H19" s="196"/>
      <c r="I19" s="196"/>
      <c r="J19" s="196"/>
      <c r="K19" s="196"/>
    </row>
    <row r="20" spans="2:11" ht="24" customHeight="1" x14ac:dyDescent="0.25">
      <c r="B20" s="185" t="s">
        <v>128</v>
      </c>
      <c r="C20" s="185"/>
      <c r="D20" s="185"/>
      <c r="E20" s="185"/>
      <c r="F20" s="185"/>
      <c r="G20" s="198"/>
      <c r="H20" s="185"/>
      <c r="I20" s="185"/>
      <c r="J20" s="185"/>
      <c r="K20" s="185"/>
    </row>
    <row r="21" spans="2:11" x14ac:dyDescent="0.25">
      <c r="H21" s="79"/>
    </row>
    <row r="22" spans="2:11" x14ac:dyDescent="0.25">
      <c r="H22" s="79"/>
    </row>
    <row r="23" spans="2:11" x14ac:dyDescent="0.25">
      <c r="H23" s="79"/>
    </row>
    <row r="24" spans="2:11" x14ac:dyDescent="0.25">
      <c r="H24" s="79"/>
    </row>
    <row r="25" spans="2:11" x14ac:dyDescent="0.25">
      <c r="H25" s="79"/>
    </row>
    <row r="26" spans="2:11" x14ac:dyDescent="0.25">
      <c r="H26" s="79"/>
    </row>
    <row r="27" spans="2:11" x14ac:dyDescent="0.25">
      <c r="H27" s="79"/>
    </row>
    <row r="28" spans="2:11" x14ac:dyDescent="0.25">
      <c r="H28" s="79"/>
    </row>
    <row r="29" spans="2:11" x14ac:dyDescent="0.25">
      <c r="H29" s="79"/>
    </row>
    <row r="30" spans="2:11" x14ac:dyDescent="0.25">
      <c r="H30" s="79"/>
    </row>
    <row r="31" spans="2:11" x14ac:dyDescent="0.25">
      <c r="H31" s="79"/>
    </row>
    <row r="32" spans="2:11" x14ac:dyDescent="0.25">
      <c r="H32" s="79"/>
    </row>
    <row r="33" spans="8:8" x14ac:dyDescent="0.25">
      <c r="H33" s="79"/>
    </row>
  </sheetData>
  <mergeCells count="9">
    <mergeCell ref="I6:J6"/>
    <mergeCell ref="B19:K19"/>
    <mergeCell ref="B20:K20"/>
    <mergeCell ref="B2:G2"/>
    <mergeCell ref="B3:G3"/>
    <mergeCell ref="B6:B7"/>
    <mergeCell ref="C6:D6"/>
    <mergeCell ref="E6:F6"/>
    <mergeCell ref="G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544A-9679-4454-A96D-368612DA1C3F}">
  <sheetPr>
    <tabColor theme="9" tint="-0.249977111117893"/>
  </sheetPr>
  <dimension ref="A2:L67"/>
  <sheetViews>
    <sheetView showGridLines="0" topLeftCell="A9" workbookViewId="0">
      <selection activeCell="L18" sqref="L18"/>
    </sheetView>
  </sheetViews>
  <sheetFormatPr baseColWidth="10" defaultColWidth="11.42578125" defaultRowHeight="12.75" x14ac:dyDescent="0.25"/>
  <cols>
    <col min="1" max="1" width="11.42578125" style="23"/>
    <col min="2" max="2" width="38.140625" style="23" bestFit="1" customWidth="1"/>
    <col min="3" max="7" width="9.140625" style="23" customWidth="1"/>
    <col min="8" max="16384" width="11.42578125" style="23"/>
  </cols>
  <sheetData>
    <row r="2" spans="1:12" x14ac:dyDescent="0.25">
      <c r="A2" s="23" t="s">
        <v>3</v>
      </c>
      <c r="B2" s="185" t="s">
        <v>117</v>
      </c>
      <c r="C2" s="185"/>
      <c r="D2" s="185"/>
      <c r="E2" s="185"/>
      <c r="F2" s="185"/>
      <c r="G2" s="185"/>
    </row>
    <row r="3" spans="1:12" x14ac:dyDescent="0.25">
      <c r="B3" s="185" t="s">
        <v>114</v>
      </c>
      <c r="C3" s="185"/>
      <c r="D3" s="185"/>
      <c r="E3" s="185"/>
      <c r="F3" s="185"/>
      <c r="G3" s="185"/>
    </row>
    <row r="6" spans="1:12" x14ac:dyDescent="0.25">
      <c r="B6" s="210" t="s">
        <v>18</v>
      </c>
      <c r="C6" s="207" t="str">
        <f>CONCATENATE("enero-",H6)</f>
        <v>enero-noviembre</v>
      </c>
      <c r="D6" s="208"/>
      <c r="E6" s="208"/>
      <c r="F6" s="208"/>
      <c r="G6" s="209"/>
      <c r="H6" s="204" t="s">
        <v>171</v>
      </c>
      <c r="I6" s="205"/>
      <c r="J6" s="205"/>
      <c r="K6" s="205"/>
      <c r="L6" s="206"/>
    </row>
    <row r="7" spans="1:12" ht="34.5" customHeight="1" thickBot="1" x14ac:dyDescent="0.3">
      <c r="B7" s="211"/>
      <c r="C7" s="33">
        <f>+'Cuadro 3'!C7</f>
        <v>2023</v>
      </c>
      <c r="D7" s="33">
        <f>+'Cuadro 3'!D7</f>
        <v>2024</v>
      </c>
      <c r="E7" s="34" t="s">
        <v>176</v>
      </c>
      <c r="F7" s="33" t="s">
        <v>177</v>
      </c>
      <c r="G7" s="34" t="s">
        <v>178</v>
      </c>
      <c r="H7" s="105">
        <f>+C7</f>
        <v>2023</v>
      </c>
      <c r="I7" s="105">
        <f>+D7</f>
        <v>2024</v>
      </c>
      <c r="J7" s="106" t="str">
        <f>+E7</f>
        <v>% Var.
'2024/2023</v>
      </c>
      <c r="K7" s="105" t="str">
        <f>+F7</f>
        <v>US$ Dif.
'2024/2023</v>
      </c>
      <c r="L7" s="106" t="str">
        <f>+G7</f>
        <v>% Part.
2024</v>
      </c>
    </row>
    <row r="8" spans="1:12" ht="13.5" thickTop="1" x14ac:dyDescent="0.25">
      <c r="B8" s="62" t="s">
        <v>181</v>
      </c>
      <c r="C8" s="133">
        <v>21879.800793413728</v>
      </c>
      <c r="D8" s="133">
        <v>28604.314749499998</v>
      </c>
      <c r="E8" s="91">
        <v>0.30733890219468951</v>
      </c>
      <c r="F8" s="133">
        <v>6724.5139560862699</v>
      </c>
      <c r="G8" s="70">
        <v>0.31523014721725667</v>
      </c>
      <c r="H8" s="133">
        <v>2392.4939041661501</v>
      </c>
      <c r="I8" s="133">
        <v>2633.3975869999999</v>
      </c>
      <c r="J8" s="70">
        <v>0.10069145104794375</v>
      </c>
      <c r="K8" s="157">
        <v>240.90368283384987</v>
      </c>
      <c r="L8" s="70">
        <v>0.3316078218974699</v>
      </c>
    </row>
    <row r="9" spans="1:12" x14ac:dyDescent="0.25">
      <c r="B9" s="63" t="s">
        <v>182</v>
      </c>
      <c r="C9" s="134">
        <v>15372.673898846791</v>
      </c>
      <c r="D9" s="134">
        <v>15749.149059199999</v>
      </c>
      <c r="E9" s="88">
        <v>2.4489894395109069E-2</v>
      </c>
      <c r="F9" s="134">
        <v>376.47516035320768</v>
      </c>
      <c r="G9" s="159">
        <v>0.17356145812110099</v>
      </c>
      <c r="H9" s="134">
        <v>1416.17547077572</v>
      </c>
      <c r="I9" s="134">
        <v>1440.0970448999999</v>
      </c>
      <c r="J9" s="88">
        <v>1.6891673820036424E-2</v>
      </c>
      <c r="K9" s="107">
        <v>23.921574124279914</v>
      </c>
      <c r="L9" s="108">
        <v>0.18134270599233746</v>
      </c>
    </row>
    <row r="10" spans="1:12" x14ac:dyDescent="0.25">
      <c r="B10" s="64" t="s">
        <v>183</v>
      </c>
      <c r="C10" s="135">
        <v>5620.4710715300007</v>
      </c>
      <c r="D10" s="135">
        <v>5470.3001115299994</v>
      </c>
      <c r="E10" s="65">
        <v>-2.671857182232984E-2</v>
      </c>
      <c r="F10" s="135">
        <v>-150.17096000000129</v>
      </c>
      <c r="G10" s="96">
        <v>6.0284734124257243E-2</v>
      </c>
      <c r="H10" s="135">
        <v>542.47115526999994</v>
      </c>
      <c r="I10" s="135">
        <v>587.74624721999999</v>
      </c>
      <c r="J10" s="65">
        <v>8.3460828304254386E-2</v>
      </c>
      <c r="K10" s="89">
        <v>45.275091950000046</v>
      </c>
      <c r="L10" s="96">
        <v>7.4011328115125244E-2</v>
      </c>
    </row>
    <row r="11" spans="1:12" x14ac:dyDescent="0.25">
      <c r="B11" s="63" t="s">
        <v>184</v>
      </c>
      <c r="C11" s="134">
        <v>4732.2169279210002</v>
      </c>
      <c r="D11" s="134">
        <v>2424.6583913699997</v>
      </c>
      <c r="E11" s="88">
        <v>-0.4876273788160379</v>
      </c>
      <c r="F11" s="134">
        <v>-2307.5585365510005</v>
      </c>
      <c r="G11" s="159">
        <v>2.6720633874876588E-2</v>
      </c>
      <c r="H11" s="134">
        <v>332.782953453</v>
      </c>
      <c r="I11" s="134">
        <v>161.36380645</v>
      </c>
      <c r="J11" s="88">
        <v>-0.51510795617483485</v>
      </c>
      <c r="K11" s="107">
        <v>-171.41914700300001</v>
      </c>
      <c r="L11" s="108">
        <v>2.0319567639206396E-2</v>
      </c>
    </row>
    <row r="12" spans="1:12" x14ac:dyDescent="0.25">
      <c r="B12" s="64" t="s">
        <v>186</v>
      </c>
      <c r="C12" s="135">
        <v>2030.5431125000002</v>
      </c>
      <c r="D12" s="135">
        <v>1636.8963827600001</v>
      </c>
      <c r="E12" s="65">
        <v>-0.19386277854270384</v>
      </c>
      <c r="F12" s="135">
        <v>-393.64672974000018</v>
      </c>
      <c r="G12" s="96">
        <v>1.803920465271238E-2</v>
      </c>
      <c r="H12" s="135">
        <v>149.79081472000001</v>
      </c>
      <c r="I12" s="135">
        <v>138.07993059</v>
      </c>
      <c r="J12" s="65">
        <v>-7.8181590452597871E-2</v>
      </c>
      <c r="K12" s="89">
        <v>-11.710884130000011</v>
      </c>
      <c r="L12" s="96">
        <v>1.7387570056546776E-2</v>
      </c>
    </row>
    <row r="13" spans="1:12" x14ac:dyDescent="0.25">
      <c r="B13" s="63" t="s">
        <v>17</v>
      </c>
      <c r="C13" s="134">
        <v>1162.1381827309701</v>
      </c>
      <c r="D13" s="134">
        <v>1246.683483608</v>
      </c>
      <c r="E13" s="88">
        <v>7.2749783230039222E-2</v>
      </c>
      <c r="F13" s="134">
        <v>84.545300877029831</v>
      </c>
      <c r="G13" s="159">
        <v>1.3738913919549208E-2</v>
      </c>
      <c r="H13" s="134">
        <v>112.69191440833717</v>
      </c>
      <c r="I13" s="134">
        <v>131.39936487</v>
      </c>
      <c r="J13" s="88">
        <v>0.16600525920499232</v>
      </c>
      <c r="K13" s="107">
        <v>18.70745046166283</v>
      </c>
      <c r="L13" s="108">
        <v>1.6546326843448887E-2</v>
      </c>
    </row>
    <row r="14" spans="1:12" x14ac:dyDescent="0.25">
      <c r="B14" s="64" t="s">
        <v>196</v>
      </c>
      <c r="C14" s="135">
        <v>1041.6137414699999</v>
      </c>
      <c r="D14" s="135">
        <v>1067.5707218299999</v>
      </c>
      <c r="E14" s="65">
        <v>2.4919967284002587E-2</v>
      </c>
      <c r="F14" s="135">
        <v>25.956980359999989</v>
      </c>
      <c r="G14" s="96">
        <v>1.1765024918598561E-2</v>
      </c>
      <c r="H14" s="135">
        <v>69.51658046</v>
      </c>
      <c r="I14" s="135">
        <v>121.38956785000001</v>
      </c>
      <c r="J14" s="65">
        <v>0.74619590098865474</v>
      </c>
      <c r="K14" s="89">
        <v>51.872987390000006</v>
      </c>
      <c r="L14" s="96">
        <v>1.5285853679873385E-2</v>
      </c>
    </row>
    <row r="15" spans="1:12" x14ac:dyDescent="0.25">
      <c r="B15" s="63" t="s">
        <v>187</v>
      </c>
      <c r="C15" s="134">
        <v>1226.98966217</v>
      </c>
      <c r="D15" s="134">
        <v>1271.8205440300001</v>
      </c>
      <c r="E15" s="88">
        <v>3.6537293868241782E-2</v>
      </c>
      <c r="F15" s="134">
        <v>44.83088186000009</v>
      </c>
      <c r="G15" s="159">
        <v>1.4015933639365243E-2</v>
      </c>
      <c r="H15" s="134">
        <v>117.63118064</v>
      </c>
      <c r="I15" s="134">
        <v>120.71146466</v>
      </c>
      <c r="J15" s="88">
        <v>2.6185948344996657E-2</v>
      </c>
      <c r="K15" s="107">
        <v>3.0802840200000077</v>
      </c>
      <c r="L15" s="108">
        <v>1.5200464248756835E-2</v>
      </c>
    </row>
    <row r="16" spans="1:12" x14ac:dyDescent="0.25">
      <c r="B16" s="64" t="s">
        <v>190</v>
      </c>
      <c r="C16" s="135">
        <v>1045.0067655900002</v>
      </c>
      <c r="D16" s="135">
        <v>1443.7091462899998</v>
      </c>
      <c r="E16" s="65">
        <v>0.38153090853425842</v>
      </c>
      <c r="F16" s="135">
        <v>398.70238069999959</v>
      </c>
      <c r="G16" s="96">
        <v>1.5910209725679643E-2</v>
      </c>
      <c r="H16" s="135">
        <v>117.64398909000002</v>
      </c>
      <c r="I16" s="135">
        <v>119.56186246</v>
      </c>
      <c r="J16" s="65">
        <v>1.6302349017872642E-2</v>
      </c>
      <c r="K16" s="89">
        <v>1.917873369999981</v>
      </c>
      <c r="L16" s="96">
        <v>1.5055701800628055E-2</v>
      </c>
    </row>
    <row r="17" spans="2:12" x14ac:dyDescent="0.25">
      <c r="B17" s="63" t="s">
        <v>192</v>
      </c>
      <c r="C17" s="134">
        <v>1473.5451184899998</v>
      </c>
      <c r="D17" s="134">
        <v>1419.11013905</v>
      </c>
      <c r="E17" s="88">
        <v>-3.6941508445823112E-2</v>
      </c>
      <c r="F17" s="134">
        <v>-54.434979439999779</v>
      </c>
      <c r="G17" s="159">
        <v>1.5639119551292612E-2</v>
      </c>
      <c r="H17" s="134">
        <v>178.17962759</v>
      </c>
      <c r="I17" s="134">
        <v>109.2577381</v>
      </c>
      <c r="J17" s="88">
        <v>-0.3868112781590981</v>
      </c>
      <c r="K17" s="107">
        <v>-68.921889489999998</v>
      </c>
      <c r="L17" s="108">
        <v>1.3758165776273727E-2</v>
      </c>
    </row>
    <row r="18" spans="2:12" x14ac:dyDescent="0.25">
      <c r="B18" s="64" t="s">
        <v>191</v>
      </c>
      <c r="C18" s="135">
        <v>1073.6019905653366</v>
      </c>
      <c r="D18" s="135">
        <v>1193.4165270210001</v>
      </c>
      <c r="E18" s="65">
        <v>0.11160051630732504</v>
      </c>
      <c r="F18" s="135">
        <v>119.81453645566353</v>
      </c>
      <c r="G18" s="96">
        <v>1.3151892321102115E-2</v>
      </c>
      <c r="H18" s="135">
        <v>111.21689739214698</v>
      </c>
      <c r="I18" s="135">
        <v>106.69289582</v>
      </c>
      <c r="J18" s="65">
        <v>-4.0677286259798273E-2</v>
      </c>
      <c r="K18" s="164">
        <v>-4.5240015721469717</v>
      </c>
      <c r="L18" s="96">
        <v>1.3435190709318394E-2</v>
      </c>
    </row>
    <row r="19" spans="2:12" x14ac:dyDescent="0.25">
      <c r="B19" s="63" t="s">
        <v>188</v>
      </c>
      <c r="C19" s="134">
        <v>992.24197077360691</v>
      </c>
      <c r="D19" s="134">
        <v>1159.626350921</v>
      </c>
      <c r="E19" s="88">
        <v>0.16869310619554923</v>
      </c>
      <c r="F19" s="134">
        <v>167.38438014739313</v>
      </c>
      <c r="G19" s="159">
        <v>1.2779512060299461E-2</v>
      </c>
      <c r="H19" s="134">
        <v>91.343779958766206</v>
      </c>
      <c r="I19" s="134">
        <v>85.130636718000005</v>
      </c>
      <c r="J19" s="88">
        <v>-6.8019335783683355E-2</v>
      </c>
      <c r="K19" s="107">
        <v>-6.2131432407662004</v>
      </c>
      <c r="L19" s="108">
        <v>1.0719985906480881E-2</v>
      </c>
    </row>
    <row r="20" spans="2:12" x14ac:dyDescent="0.25">
      <c r="B20" s="64" t="s">
        <v>232</v>
      </c>
      <c r="C20" s="135">
        <v>235.64359050029486</v>
      </c>
      <c r="D20" s="135">
        <v>256.68861749619998</v>
      </c>
      <c r="E20" s="65">
        <v>8.9308718099331497E-2</v>
      </c>
      <c r="F20" s="135">
        <v>21.045026995905118</v>
      </c>
      <c r="G20" s="96">
        <v>2.8288036749328392E-3</v>
      </c>
      <c r="H20" s="135">
        <v>81.343733525000005</v>
      </c>
      <c r="I20" s="135">
        <v>82.549643369999998</v>
      </c>
      <c r="J20" s="65">
        <v>1.4824864715969444E-2</v>
      </c>
      <c r="K20" s="89">
        <v>1.2059098449999937</v>
      </c>
      <c r="L20" s="96">
        <v>1.0394977033271892E-2</v>
      </c>
    </row>
    <row r="21" spans="2:12" x14ac:dyDescent="0.25">
      <c r="B21" s="63" t="s">
        <v>200</v>
      </c>
      <c r="C21" s="134">
        <v>489.17228198192993</v>
      </c>
      <c r="D21" s="134">
        <v>505.88654163299998</v>
      </c>
      <c r="E21" s="88">
        <v>3.4168452029519347E-2</v>
      </c>
      <c r="F21" s="134">
        <v>16.714259651070051</v>
      </c>
      <c r="G21" s="159">
        <v>5.5750571335391619E-3</v>
      </c>
      <c r="H21" s="134">
        <v>57.569651285010359</v>
      </c>
      <c r="I21" s="134">
        <v>71.153369298000001</v>
      </c>
      <c r="J21" s="88">
        <v>0.23595275826391005</v>
      </c>
      <c r="K21" s="107">
        <v>13.583718012989642</v>
      </c>
      <c r="L21" s="109">
        <v>8.9599132049239215E-3</v>
      </c>
    </row>
    <row r="22" spans="2:12" x14ac:dyDescent="0.25">
      <c r="B22" s="64" t="s">
        <v>234</v>
      </c>
      <c r="C22" s="135">
        <v>1876.5465431432165</v>
      </c>
      <c r="D22" s="135">
        <v>2500.0623612600002</v>
      </c>
      <c r="E22" s="65">
        <v>0.33226770761166113</v>
      </c>
      <c r="F22" s="135">
        <v>623.51581811678375</v>
      </c>
      <c r="G22" s="96">
        <v>2.7551613562289166E-2</v>
      </c>
      <c r="H22" s="135">
        <v>49.457612252968417</v>
      </c>
      <c r="I22" s="135">
        <v>70.212320503000001</v>
      </c>
      <c r="J22" s="65">
        <v>0.41964638615941063</v>
      </c>
      <c r="K22" s="89">
        <v>20.754708250031584</v>
      </c>
      <c r="L22" s="65">
        <v>8.8414126250078093E-3</v>
      </c>
    </row>
    <row r="23" spans="2:12" x14ac:dyDescent="0.25">
      <c r="B23" s="63" t="s">
        <v>201</v>
      </c>
      <c r="C23" s="134">
        <v>696.57135183000003</v>
      </c>
      <c r="D23" s="134">
        <v>723.21620523000001</v>
      </c>
      <c r="E23" s="88">
        <v>3.8251434443865362E-2</v>
      </c>
      <c r="F23" s="134">
        <v>26.644853399999988</v>
      </c>
      <c r="G23" s="159">
        <v>7.9701105529383E-3</v>
      </c>
      <c r="H23" s="134">
        <v>58.917833470000005</v>
      </c>
      <c r="I23" s="134">
        <v>66.640253009999995</v>
      </c>
      <c r="J23" s="88">
        <v>0.13107100321216181</v>
      </c>
      <c r="K23" s="107">
        <v>7.72241953999999</v>
      </c>
      <c r="L23" s="109">
        <v>8.3916037822899438E-3</v>
      </c>
    </row>
    <row r="24" spans="2:12" x14ac:dyDescent="0.25">
      <c r="B24" s="64" t="s">
        <v>202</v>
      </c>
      <c r="C24" s="135">
        <v>503.08053269999999</v>
      </c>
      <c r="D24" s="135">
        <v>448.11584139000001</v>
      </c>
      <c r="E24" s="65">
        <v>-0.10925624773236231</v>
      </c>
      <c r="F24" s="135">
        <v>-54.964691309999978</v>
      </c>
      <c r="G24" s="96">
        <v>4.9384026112432476E-3</v>
      </c>
      <c r="H24" s="135">
        <v>31.918010899999992</v>
      </c>
      <c r="I24" s="135">
        <v>63.419785189999999</v>
      </c>
      <c r="J24" s="65">
        <v>0.98695919331238824</v>
      </c>
      <c r="K24" s="89">
        <v>31.501774290000007</v>
      </c>
      <c r="L24" s="65">
        <v>7.9860697586571164E-3</v>
      </c>
    </row>
    <row r="25" spans="2:12" x14ac:dyDescent="0.25">
      <c r="B25" s="63" t="s">
        <v>194</v>
      </c>
      <c r="C25" s="134">
        <v>629.94004101999997</v>
      </c>
      <c r="D25" s="134">
        <v>640.3407702689999</v>
      </c>
      <c r="E25" s="88">
        <v>1.6510665415329084E-2</v>
      </c>
      <c r="F25" s="134">
        <v>10.400729248999937</v>
      </c>
      <c r="G25" s="159">
        <v>7.0567925520619848E-3</v>
      </c>
      <c r="H25" s="134">
        <v>47.292083509999998</v>
      </c>
      <c r="I25" s="134">
        <v>60.8311761</v>
      </c>
      <c r="J25" s="88">
        <v>0.28628665910092832</v>
      </c>
      <c r="K25" s="107">
        <v>13.539092590000003</v>
      </c>
      <c r="L25" s="109">
        <v>7.6601018811453892E-3</v>
      </c>
    </row>
    <row r="26" spans="2:12" x14ac:dyDescent="0.25">
      <c r="B26" s="64" t="s">
        <v>195</v>
      </c>
      <c r="C26" s="135">
        <v>645.13263374999997</v>
      </c>
      <c r="D26" s="135">
        <v>659.74204423000015</v>
      </c>
      <c r="E26" s="65">
        <v>2.2645592108833767E-2</v>
      </c>
      <c r="F26" s="135">
        <v>14.609410480000179</v>
      </c>
      <c r="G26" s="96">
        <v>7.2706017798126812E-3</v>
      </c>
      <c r="H26" s="135">
        <v>61.756859009999999</v>
      </c>
      <c r="I26" s="135">
        <v>58.009322930000003</v>
      </c>
      <c r="J26" s="65">
        <v>-6.0682103009694455E-2</v>
      </c>
      <c r="K26" s="89">
        <v>-3.7475360799999962</v>
      </c>
      <c r="L26" s="65">
        <v>7.3047629881360029E-3</v>
      </c>
    </row>
    <row r="27" spans="2:12" x14ac:dyDescent="0.25">
      <c r="B27" s="63" t="s">
        <v>20</v>
      </c>
      <c r="C27" s="134">
        <v>610.56768798999997</v>
      </c>
      <c r="D27" s="134">
        <v>428.25710662000006</v>
      </c>
      <c r="E27" s="88">
        <v>-0.29859192511508381</v>
      </c>
      <c r="F27" s="134">
        <v>-182.31058136999991</v>
      </c>
      <c r="G27" s="159">
        <v>4.7195519958756846E-3</v>
      </c>
      <c r="H27" s="134">
        <v>40.760932910000001</v>
      </c>
      <c r="I27" s="134">
        <v>51.37403956</v>
      </c>
      <c r="J27" s="88">
        <v>0.26037447850945172</v>
      </c>
      <c r="K27" s="107">
        <v>10.613106649999999</v>
      </c>
      <c r="L27" s="109">
        <v>6.4692219073435543E-3</v>
      </c>
    </row>
    <row r="28" spans="2:12" x14ac:dyDescent="0.25">
      <c r="B28" s="64" t="s">
        <v>225</v>
      </c>
      <c r="C28" s="135">
        <v>258.10385325000004</v>
      </c>
      <c r="D28" s="135">
        <v>348.16909423999999</v>
      </c>
      <c r="E28" s="65">
        <v>0.34894961797708035</v>
      </c>
      <c r="F28" s="135">
        <v>90.06524098999995</v>
      </c>
      <c r="G28" s="96">
        <v>3.8369524246579826E-3</v>
      </c>
      <c r="H28" s="135">
        <v>24.713045690000001</v>
      </c>
      <c r="I28" s="135">
        <v>47.224088729999998</v>
      </c>
      <c r="J28" s="65">
        <v>0.91089715619750455</v>
      </c>
      <c r="K28" s="89">
        <v>22.511043039999997</v>
      </c>
      <c r="L28" s="65">
        <v>5.9466437131083152E-3</v>
      </c>
    </row>
    <row r="29" spans="2:12" x14ac:dyDescent="0.25">
      <c r="B29" s="63" t="s">
        <v>214</v>
      </c>
      <c r="C29" s="134">
        <v>372.09880760999999</v>
      </c>
      <c r="D29" s="134">
        <v>393.81327450000003</v>
      </c>
      <c r="E29" s="88">
        <v>5.8356722585252596E-2</v>
      </c>
      <c r="F29" s="134">
        <v>21.71446689000004</v>
      </c>
      <c r="G29" s="159">
        <v>4.3399682035352698E-3</v>
      </c>
      <c r="H29" s="134">
        <v>28.281081580000002</v>
      </c>
      <c r="I29" s="134">
        <v>46.209351490000003</v>
      </c>
      <c r="J29" s="88">
        <v>0.63393155100116938</v>
      </c>
      <c r="K29" s="107">
        <v>17.928269910000001</v>
      </c>
      <c r="L29" s="109">
        <v>5.8188639932453571E-3</v>
      </c>
    </row>
    <row r="30" spans="2:12" x14ac:dyDescent="0.25">
      <c r="B30" s="64" t="s">
        <v>203</v>
      </c>
      <c r="C30" s="135">
        <v>421.58467310999998</v>
      </c>
      <c r="D30" s="135">
        <v>409.56793066</v>
      </c>
      <c r="E30" s="65">
        <v>-2.8503746024145848E-2</v>
      </c>
      <c r="F30" s="135">
        <v>-12.016742449999981</v>
      </c>
      <c r="G30" s="96">
        <v>4.5135903519477171E-3</v>
      </c>
      <c r="H30" s="135">
        <v>50.950345090000006</v>
      </c>
      <c r="I30" s="135">
        <v>44.872069959999997</v>
      </c>
      <c r="J30" s="65">
        <v>-0.1192980169077007</v>
      </c>
      <c r="K30" s="89">
        <v>-6.0782751300000086</v>
      </c>
      <c r="L30" s="65">
        <v>5.6504682228473877E-3</v>
      </c>
    </row>
    <row r="31" spans="2:12" x14ac:dyDescent="0.25">
      <c r="B31" s="63" t="s">
        <v>199</v>
      </c>
      <c r="C31" s="134">
        <v>249.51180525999999</v>
      </c>
      <c r="D31" s="134">
        <v>338.53277502000003</v>
      </c>
      <c r="E31" s="88">
        <v>0.35678059267471163</v>
      </c>
      <c r="F31" s="134">
        <v>89.020969760000042</v>
      </c>
      <c r="G31" s="159">
        <v>3.7307566163348287E-3</v>
      </c>
      <c r="H31" s="134">
        <v>25.129265690000004</v>
      </c>
      <c r="I31" s="134">
        <v>36.868748359999998</v>
      </c>
      <c r="J31" s="88">
        <v>0.46716377688153576</v>
      </c>
      <c r="K31" s="107">
        <v>11.739482669999994</v>
      </c>
      <c r="L31" s="109">
        <v>4.6426583665528038E-3</v>
      </c>
    </row>
    <row r="32" spans="2:12" x14ac:dyDescent="0.25">
      <c r="B32" s="64" t="s">
        <v>204</v>
      </c>
      <c r="C32" s="135">
        <v>416.12192256447639</v>
      </c>
      <c r="D32" s="135">
        <v>364.25788668999996</v>
      </c>
      <c r="E32" s="65">
        <v>-0.12463663427018867</v>
      </c>
      <c r="F32" s="135">
        <v>-51.864035874476428</v>
      </c>
      <c r="G32" s="96">
        <v>4.0142568787928266E-3</v>
      </c>
      <c r="H32" s="135">
        <v>37.477188937644613</v>
      </c>
      <c r="I32" s="135">
        <v>33.280323463000002</v>
      </c>
      <c r="J32" s="65">
        <v>-0.11198453228782579</v>
      </c>
      <c r="K32" s="89">
        <v>-4.1968654746446106</v>
      </c>
      <c r="L32" s="65">
        <v>4.1907897349374671E-3</v>
      </c>
    </row>
    <row r="33" spans="2:12" x14ac:dyDescent="0.25">
      <c r="B33" s="63" t="s">
        <v>208</v>
      </c>
      <c r="C33" s="134">
        <v>453.0423890633565</v>
      </c>
      <c r="D33" s="134">
        <v>367.44391297499999</v>
      </c>
      <c r="E33" s="88">
        <v>-0.18894142834035299</v>
      </c>
      <c r="F33" s="134">
        <v>-85.598476088356506</v>
      </c>
      <c r="G33" s="159">
        <v>4.0493680689630499E-3</v>
      </c>
      <c r="H33" s="134">
        <v>54.736266387417928</v>
      </c>
      <c r="I33" s="134">
        <v>33.021911551999999</v>
      </c>
      <c r="J33" s="88">
        <v>-0.39670873204478097</v>
      </c>
      <c r="K33" s="107">
        <v>-21.714354835417929</v>
      </c>
      <c r="L33" s="109">
        <v>4.1582494867872834E-3</v>
      </c>
    </row>
    <row r="34" spans="2:12" x14ac:dyDescent="0.25">
      <c r="B34" s="64" t="s">
        <v>207</v>
      </c>
      <c r="C34" s="135">
        <v>328.66349973699437</v>
      </c>
      <c r="D34" s="135">
        <v>376.18143026999996</v>
      </c>
      <c r="E34" s="65">
        <v>0.14457927506714552</v>
      </c>
      <c r="F34" s="135">
        <v>47.517930533005597</v>
      </c>
      <c r="G34" s="96">
        <v>4.1456587470421087E-3</v>
      </c>
      <c r="H34" s="135">
        <v>30.093121684159328</v>
      </c>
      <c r="I34" s="135">
        <v>30.544133370000001</v>
      </c>
      <c r="J34" s="65">
        <v>1.4987201745775725E-2</v>
      </c>
      <c r="K34" s="89">
        <v>0.45101168584067253</v>
      </c>
      <c r="L34" s="65">
        <v>3.8462378748171642E-3</v>
      </c>
    </row>
    <row r="35" spans="2:12" x14ac:dyDescent="0.25">
      <c r="B35" s="63" t="s">
        <v>205</v>
      </c>
      <c r="C35" s="134">
        <v>478.3829901963926</v>
      </c>
      <c r="D35" s="134">
        <v>424.15503784700007</v>
      </c>
      <c r="E35" s="88">
        <v>-0.1133567736744362</v>
      </c>
      <c r="F35" s="134">
        <v>-54.227952349392524</v>
      </c>
      <c r="G35" s="159">
        <v>4.6743456780690079E-3</v>
      </c>
      <c r="H35" s="134">
        <v>36.213686701233797</v>
      </c>
      <c r="I35" s="134">
        <v>30.337617172000002</v>
      </c>
      <c r="J35" s="88">
        <v>-0.16226101412186789</v>
      </c>
      <c r="K35" s="107">
        <v>-5.8760695292337957</v>
      </c>
      <c r="L35" s="109">
        <v>3.8202325397536721E-3</v>
      </c>
    </row>
    <row r="36" spans="2:12" x14ac:dyDescent="0.25">
      <c r="B36" s="64" t="s">
        <v>198</v>
      </c>
      <c r="C36" s="135">
        <v>388.31900908</v>
      </c>
      <c r="D36" s="135">
        <v>461.35193842000001</v>
      </c>
      <c r="E36" s="65">
        <v>0.18807456661220012</v>
      </c>
      <c r="F36" s="135">
        <v>73.03292934000001</v>
      </c>
      <c r="G36" s="96">
        <v>5.0842693048483347E-3</v>
      </c>
      <c r="H36" s="135">
        <v>35.159525840000008</v>
      </c>
      <c r="I36" s="135">
        <v>29.86627674</v>
      </c>
      <c r="J36" s="65">
        <v>-0.15054950183594418</v>
      </c>
      <c r="K36" s="89">
        <v>-5.2932491000000077</v>
      </c>
      <c r="L36" s="65">
        <v>3.7608794915093345E-3</v>
      </c>
    </row>
    <row r="37" spans="2:12" x14ac:dyDescent="0.25">
      <c r="B37" s="63" t="s">
        <v>210</v>
      </c>
      <c r="C37" s="134">
        <v>344.05040542736322</v>
      </c>
      <c r="D37" s="134">
        <v>344.15756150800007</v>
      </c>
      <c r="E37" s="88">
        <v>3.1145459777537354E-4</v>
      </c>
      <c r="F37" s="134">
        <v>0.10715608063685522</v>
      </c>
      <c r="G37" s="159">
        <v>3.7927438475691961E-3</v>
      </c>
      <c r="H37" s="134">
        <v>25.944876140000005</v>
      </c>
      <c r="I37" s="134">
        <v>29.786670770000001</v>
      </c>
      <c r="J37" s="88">
        <v>0.14807527348635063</v>
      </c>
      <c r="K37" s="107">
        <v>3.8417946299999954</v>
      </c>
      <c r="L37" s="109">
        <v>3.7508551934496526E-3</v>
      </c>
    </row>
    <row r="38" spans="2:12" x14ac:dyDescent="0.25">
      <c r="B38" s="64" t="s">
        <v>215</v>
      </c>
      <c r="C38" s="135">
        <v>384.34270080000005</v>
      </c>
      <c r="D38" s="135">
        <v>349.04052716000001</v>
      </c>
      <c r="E38" s="65">
        <v>-9.185077163302291E-2</v>
      </c>
      <c r="F38" s="135">
        <v>-35.302173640000035</v>
      </c>
      <c r="G38" s="96">
        <v>3.8465559383260165E-3</v>
      </c>
      <c r="H38" s="135">
        <v>24.333244219999997</v>
      </c>
      <c r="I38" s="135">
        <v>26.309727150000001</v>
      </c>
      <c r="J38" s="65">
        <v>8.1225623354221232E-2</v>
      </c>
      <c r="K38" s="89">
        <v>1.9764829300000031</v>
      </c>
      <c r="L38" s="65">
        <v>3.3130247244083275E-3</v>
      </c>
    </row>
    <row r="39" spans="2:12" x14ac:dyDescent="0.25">
      <c r="B39" s="63" t="s">
        <v>197</v>
      </c>
      <c r="C39" s="134">
        <v>448.43905076999994</v>
      </c>
      <c r="D39" s="134">
        <v>468.00619254000003</v>
      </c>
      <c r="E39" s="88">
        <v>4.3633893472038165E-2</v>
      </c>
      <c r="F39" s="134">
        <v>19.567141770000092</v>
      </c>
      <c r="G39" s="159">
        <v>5.1576016508331421E-3</v>
      </c>
      <c r="H39" s="134">
        <v>26.793055809999998</v>
      </c>
      <c r="I39" s="134">
        <v>25.871121160000001</v>
      </c>
      <c r="J39" s="88">
        <v>-3.4409462531552748E-2</v>
      </c>
      <c r="K39" s="107">
        <v>-0.92193464999999719</v>
      </c>
      <c r="L39" s="109">
        <v>3.2577937263497409E-3</v>
      </c>
    </row>
    <row r="40" spans="2:12" x14ac:dyDescent="0.25">
      <c r="B40" s="64" t="s">
        <v>218</v>
      </c>
      <c r="C40" s="135">
        <v>256.69002631000006</v>
      </c>
      <c r="D40" s="135">
        <v>262.75195366000003</v>
      </c>
      <c r="E40" s="65">
        <v>2.3615749459151569E-2</v>
      </c>
      <c r="F40" s="135">
        <v>6.0619273499999622</v>
      </c>
      <c r="G40" s="96">
        <v>2.895623886089123E-3</v>
      </c>
      <c r="H40" s="135">
        <v>24.695884130000003</v>
      </c>
      <c r="I40" s="135">
        <v>25.15429593</v>
      </c>
      <c r="J40" s="65">
        <v>1.8562275300082476E-2</v>
      </c>
      <c r="K40" s="89">
        <v>0.45841179999999682</v>
      </c>
      <c r="L40" s="65">
        <v>3.1675282630657673E-3</v>
      </c>
    </row>
    <row r="41" spans="2:12" x14ac:dyDescent="0.25">
      <c r="B41" s="63" t="s">
        <v>213</v>
      </c>
      <c r="C41" s="134">
        <v>966.85279261206358</v>
      </c>
      <c r="D41" s="134">
        <v>220.14915438999998</v>
      </c>
      <c r="E41" s="88">
        <v>-0.77230333710342625</v>
      </c>
      <c r="F41" s="134">
        <v>-746.70363822206355</v>
      </c>
      <c r="G41" s="159">
        <v>2.4261252526361367E-3</v>
      </c>
      <c r="H41" s="134">
        <v>46.421088989999944</v>
      </c>
      <c r="I41" s="134">
        <v>23.600959939999999</v>
      </c>
      <c r="J41" s="88">
        <v>-0.49158969654752971</v>
      </c>
      <c r="K41" s="107">
        <v>-22.820129049999945</v>
      </c>
      <c r="L41" s="109">
        <v>2.9719260619922648E-3</v>
      </c>
    </row>
    <row r="42" spans="2:12" x14ac:dyDescent="0.25">
      <c r="B42" s="64" t="s">
        <v>212</v>
      </c>
      <c r="C42" s="135">
        <v>308.08190882999997</v>
      </c>
      <c r="D42" s="135">
        <v>249.49662237000001</v>
      </c>
      <c r="E42" s="65">
        <v>-0.19016139792981934</v>
      </c>
      <c r="F42" s="135">
        <v>-58.585286459999963</v>
      </c>
      <c r="G42" s="96">
        <v>2.7495452238120188E-3</v>
      </c>
      <c r="H42" s="135">
        <v>14.419651920000002</v>
      </c>
      <c r="I42" s="135">
        <v>23.18972213</v>
      </c>
      <c r="J42" s="65">
        <v>0.60820262920743207</v>
      </c>
      <c r="K42" s="89">
        <v>8.7700702099999983</v>
      </c>
      <c r="L42" s="65">
        <v>2.9201413732201681E-3</v>
      </c>
    </row>
    <row r="43" spans="2:12" x14ac:dyDescent="0.25">
      <c r="B43" s="63" t="s">
        <v>216</v>
      </c>
      <c r="C43" s="134">
        <v>245.36708232636187</v>
      </c>
      <c r="D43" s="134">
        <v>220.61928420500001</v>
      </c>
      <c r="E43" s="88">
        <v>-0.10086030239559562</v>
      </c>
      <c r="F43" s="134">
        <v>-24.747798121361853</v>
      </c>
      <c r="G43" s="159">
        <v>2.4313062573933395E-3</v>
      </c>
      <c r="H43" s="134">
        <v>28.353587444590392</v>
      </c>
      <c r="I43" s="134">
        <v>21.361668770000001</v>
      </c>
      <c r="J43" s="88">
        <v>-0.2465973199424677</v>
      </c>
      <c r="K43" s="107">
        <v>-6.9919186745903907</v>
      </c>
      <c r="L43" s="109">
        <v>2.6899456762185096E-3</v>
      </c>
    </row>
    <row r="44" spans="2:12" x14ac:dyDescent="0.25">
      <c r="B44" s="64" t="s">
        <v>220</v>
      </c>
      <c r="C44" s="135">
        <v>237.67849149000003</v>
      </c>
      <c r="D44" s="135">
        <v>243.05703848000005</v>
      </c>
      <c r="E44" s="65">
        <v>2.262950659221219E-2</v>
      </c>
      <c r="F44" s="135">
        <v>5.378546990000018</v>
      </c>
      <c r="G44" s="96">
        <v>2.67857862330298E-3</v>
      </c>
      <c r="H44" s="135">
        <v>17.40881138</v>
      </c>
      <c r="I44" s="135">
        <v>20.973634010000001</v>
      </c>
      <c r="J44" s="65">
        <v>0.20477116743854351</v>
      </c>
      <c r="K44" s="89">
        <v>3.5648226300000019</v>
      </c>
      <c r="L44" s="65">
        <v>2.6410828071176473E-3</v>
      </c>
    </row>
    <row r="45" spans="2:12" x14ac:dyDescent="0.25">
      <c r="B45" s="63" t="s">
        <v>211</v>
      </c>
      <c r="C45" s="134">
        <v>313.72965773549998</v>
      </c>
      <c r="D45" s="134">
        <v>297.47605213999998</v>
      </c>
      <c r="E45" s="88">
        <v>-5.180767962078725E-2</v>
      </c>
      <c r="F45" s="134">
        <v>-16.253605595500005</v>
      </c>
      <c r="G45" s="159">
        <v>3.2782963175630583E-3</v>
      </c>
      <c r="H45" s="134">
        <v>18.233109460000001</v>
      </c>
      <c r="I45" s="134">
        <v>20.907879999999999</v>
      </c>
      <c r="J45" s="88">
        <v>0.14669854014028383</v>
      </c>
      <c r="K45" s="107">
        <v>2.6747705399999973</v>
      </c>
      <c r="L45" s="109">
        <v>2.6328028025544301E-3</v>
      </c>
    </row>
    <row r="46" spans="2:12" x14ac:dyDescent="0.25">
      <c r="B46" s="64" t="s">
        <v>223</v>
      </c>
      <c r="C46" s="135">
        <v>138.88125460335809</v>
      </c>
      <c r="D46" s="135">
        <v>154.34645782000001</v>
      </c>
      <c r="E46" s="65">
        <v>0.11135558402615398</v>
      </c>
      <c r="F46" s="135">
        <v>15.465203216641925</v>
      </c>
      <c r="G46" s="96">
        <v>1.7009551547432606E-3</v>
      </c>
      <c r="H46" s="135">
        <v>11.284997450000001</v>
      </c>
      <c r="I46" s="135">
        <v>18.705748209999999</v>
      </c>
      <c r="J46" s="65">
        <v>0.65757664482236966</v>
      </c>
      <c r="K46" s="89">
        <v>7.4207507599999989</v>
      </c>
      <c r="L46" s="65">
        <v>2.3555016726308701E-3</v>
      </c>
    </row>
    <row r="47" spans="2:12" x14ac:dyDescent="0.25">
      <c r="B47" s="63" t="s">
        <v>217</v>
      </c>
      <c r="C47" s="134">
        <v>300.44013321272604</v>
      </c>
      <c r="D47" s="134">
        <v>296.33043333300003</v>
      </c>
      <c r="E47" s="88">
        <v>-1.3678931092791613E-2</v>
      </c>
      <c r="F47" s="134">
        <v>-4.1096998797260085</v>
      </c>
      <c r="G47" s="159">
        <v>3.2656711738269454E-3</v>
      </c>
      <c r="H47" s="134">
        <v>23.31082066472678</v>
      </c>
      <c r="I47" s="134">
        <v>18.350327395000001</v>
      </c>
      <c r="J47" s="88">
        <v>-0.21279788219695095</v>
      </c>
      <c r="K47" s="107">
        <v>-4.9604932697267792</v>
      </c>
      <c r="L47" s="109">
        <v>2.3107456802577467E-3</v>
      </c>
    </row>
    <row r="48" spans="2:12" x14ac:dyDescent="0.25">
      <c r="B48" s="64" t="s">
        <v>189</v>
      </c>
      <c r="C48" s="135">
        <v>489.87913850341471</v>
      </c>
      <c r="D48" s="135">
        <v>620.57788569109994</v>
      </c>
      <c r="E48" s="65">
        <v>0.26679794446232408</v>
      </c>
      <c r="F48" s="135">
        <v>130.69874718768523</v>
      </c>
      <c r="G48" s="96">
        <v>6.8389982413264707E-3</v>
      </c>
      <c r="H48" s="135">
        <v>6.4898989827185734</v>
      </c>
      <c r="I48" s="135">
        <v>16.926548874000002</v>
      </c>
      <c r="J48" s="65">
        <v>1.6081374947549012</v>
      </c>
      <c r="K48" s="89">
        <v>10.436649891281428</v>
      </c>
      <c r="L48" s="65">
        <v>2.1314578672271766E-3</v>
      </c>
    </row>
    <row r="49" spans="2:12" x14ac:dyDescent="0.25">
      <c r="B49" s="63" t="s">
        <v>226</v>
      </c>
      <c r="C49" s="134">
        <v>175.27400600999999</v>
      </c>
      <c r="D49" s="134">
        <v>178.89701603</v>
      </c>
      <c r="E49" s="88">
        <v>2.0670549515444447E-2</v>
      </c>
      <c r="F49" s="134">
        <v>3.6230100200000095</v>
      </c>
      <c r="G49" s="159">
        <v>1.9715114028680089E-3</v>
      </c>
      <c r="H49" s="134">
        <v>14.358206790000001</v>
      </c>
      <c r="I49" s="134">
        <v>16.21350936</v>
      </c>
      <c r="J49" s="88">
        <v>0.12921547914271247</v>
      </c>
      <c r="K49" s="107">
        <v>1.8553025699999992</v>
      </c>
      <c r="L49" s="109">
        <v>2.0416691162494947E-3</v>
      </c>
    </row>
    <row r="50" spans="2:12" x14ac:dyDescent="0.25">
      <c r="B50" s="64" t="s">
        <v>228</v>
      </c>
      <c r="C50" s="135">
        <v>700.09577718000014</v>
      </c>
      <c r="D50" s="135">
        <v>63.823987470000006</v>
      </c>
      <c r="E50" s="65">
        <v>-0.90883534860460902</v>
      </c>
      <c r="F50" s="135">
        <v>-636.27178971000012</v>
      </c>
      <c r="G50" s="96">
        <v>7.033639904452572E-4</v>
      </c>
      <c r="H50" s="135">
        <v>14.915348310000002</v>
      </c>
      <c r="I50" s="135">
        <v>14.948700410000001</v>
      </c>
      <c r="J50" s="65">
        <v>2.2360926011790738E-3</v>
      </c>
      <c r="K50" s="89">
        <v>3.335209999999833E-2</v>
      </c>
      <c r="L50" s="65">
        <v>1.8823993792768353E-3</v>
      </c>
    </row>
    <row r="51" spans="2:12" x14ac:dyDescent="0.25">
      <c r="B51" s="63" t="s">
        <v>206</v>
      </c>
      <c r="C51" s="134">
        <v>376.73428482000003</v>
      </c>
      <c r="D51" s="134">
        <v>267.64452291000003</v>
      </c>
      <c r="E51" s="88">
        <v>-0.28956685469208632</v>
      </c>
      <c r="F51" s="134">
        <v>-109.08976190999999</v>
      </c>
      <c r="G51" s="159">
        <v>2.9495418120542988E-3</v>
      </c>
      <c r="H51" s="134">
        <v>24.974736109999998</v>
      </c>
      <c r="I51" s="134">
        <v>12.139567509999999</v>
      </c>
      <c r="J51" s="88">
        <v>-0.51392609489318042</v>
      </c>
      <c r="K51" s="107">
        <v>-12.835168599999999</v>
      </c>
      <c r="L51" s="109">
        <v>1.5286622728907331E-3</v>
      </c>
    </row>
    <row r="52" spans="2:12" x14ac:dyDescent="0.25">
      <c r="B52" s="64" t="s">
        <v>222</v>
      </c>
      <c r="C52" s="135">
        <v>185.83260118999996</v>
      </c>
      <c r="D52" s="135">
        <v>174.12756114999999</v>
      </c>
      <c r="E52" s="65">
        <v>-6.2987010702349466E-2</v>
      </c>
      <c r="F52" s="135">
        <v>-11.705040039999972</v>
      </c>
      <c r="G52" s="96">
        <v>1.918950242877461E-3</v>
      </c>
      <c r="H52" s="135">
        <v>19.012733499999996</v>
      </c>
      <c r="I52" s="135">
        <v>11.52154689</v>
      </c>
      <c r="J52" s="65">
        <v>-0.39400892091607964</v>
      </c>
      <c r="K52" s="89">
        <v>-7.4911866099999962</v>
      </c>
      <c r="L52" s="65">
        <v>1.45083867621941E-3</v>
      </c>
    </row>
    <row r="53" spans="2:12" x14ac:dyDescent="0.25">
      <c r="B53" s="63" t="s">
        <v>229</v>
      </c>
      <c r="C53" s="134">
        <v>160.95687918000004</v>
      </c>
      <c r="D53" s="134">
        <v>128.92212558</v>
      </c>
      <c r="E53" s="88">
        <v>-0.19902693046238296</v>
      </c>
      <c r="F53" s="134">
        <v>-32.034753600000045</v>
      </c>
      <c r="G53" s="159">
        <v>1.4207695930508329E-3</v>
      </c>
      <c r="H53" s="134">
        <v>13.407199090000001</v>
      </c>
      <c r="I53" s="134">
        <v>11.50234487</v>
      </c>
      <c r="J53" s="88">
        <v>-0.14207696978414908</v>
      </c>
      <c r="K53" s="107">
        <v>-1.9048542200000007</v>
      </c>
      <c r="L53" s="109">
        <v>1.4484206820434961E-3</v>
      </c>
    </row>
    <row r="54" spans="2:12" x14ac:dyDescent="0.25">
      <c r="B54" s="64" t="s">
        <v>227</v>
      </c>
      <c r="C54" s="135">
        <v>165.77689542516876</v>
      </c>
      <c r="D54" s="135">
        <v>131.1594663839</v>
      </c>
      <c r="E54" s="65">
        <v>-0.20881938313831538</v>
      </c>
      <c r="F54" s="135">
        <v>-34.617429041268764</v>
      </c>
      <c r="G54" s="96">
        <v>1.4454259177055216E-3</v>
      </c>
      <c r="H54" s="135">
        <v>14.024894568286985</v>
      </c>
      <c r="I54" s="135">
        <v>10.974120578999999</v>
      </c>
      <c r="J54" s="65">
        <v>-0.21752562733593583</v>
      </c>
      <c r="K54" s="89">
        <v>-3.0507739892869861</v>
      </c>
      <c r="L54" s="65">
        <v>1.3819045936728851E-3</v>
      </c>
    </row>
    <row r="55" spans="2:12" x14ac:dyDescent="0.25">
      <c r="B55" s="63" t="s">
        <v>231</v>
      </c>
      <c r="C55" s="134">
        <v>74.880143130000008</v>
      </c>
      <c r="D55" s="134">
        <v>86.344730519999999</v>
      </c>
      <c r="E55" s="88">
        <v>0.15310584236058733</v>
      </c>
      <c r="F55" s="134">
        <v>11.464587389999991</v>
      </c>
      <c r="G55" s="159">
        <v>9.5155092340499896E-4</v>
      </c>
      <c r="H55" s="177">
        <v>7.7032001099999992</v>
      </c>
      <c r="I55" s="134">
        <v>10.650112979999999</v>
      </c>
      <c r="J55" s="88">
        <v>0.38255696696421415</v>
      </c>
      <c r="K55" s="107">
        <v>2.9469128700000002</v>
      </c>
      <c r="L55" s="109">
        <v>1.3411042774908461E-3</v>
      </c>
    </row>
    <row r="56" spans="2:12" x14ac:dyDescent="0.25">
      <c r="B56" s="64" t="s">
        <v>230</v>
      </c>
      <c r="C56" s="135">
        <v>56.094718644653035</v>
      </c>
      <c r="D56" s="135">
        <v>67.2992978897</v>
      </c>
      <c r="E56" s="65">
        <v>0.19974392448646294</v>
      </c>
      <c r="F56" s="135">
        <v>11.204579245046965</v>
      </c>
      <c r="G56" s="96">
        <v>7.4166319896752555E-4</v>
      </c>
      <c r="H56" s="93">
        <v>4.9009241516851487</v>
      </c>
      <c r="I56" s="93">
        <v>6.795538187</v>
      </c>
      <c r="J56" s="65">
        <v>0.38658301509591841</v>
      </c>
      <c r="K56" s="89">
        <v>1.8946140353148513</v>
      </c>
      <c r="L56" s="65">
        <v>8.5572100010136134E-4</v>
      </c>
    </row>
    <row r="57" spans="2:12" x14ac:dyDescent="0.25">
      <c r="B57" s="63" t="s">
        <v>219</v>
      </c>
      <c r="C57" s="134">
        <v>119.26491828017203</v>
      </c>
      <c r="D57" s="134">
        <v>126.74452338969999</v>
      </c>
      <c r="E57" s="88">
        <v>6.2714209822851696E-2</v>
      </c>
      <c r="F57" s="134">
        <v>7.4796051095279665</v>
      </c>
      <c r="G57" s="159">
        <v>1.3967716100527997E-3</v>
      </c>
      <c r="H57" s="177">
        <v>0.9267998251302082</v>
      </c>
      <c r="I57" s="177">
        <v>4.1962310374999996</v>
      </c>
      <c r="J57" s="88">
        <v>3.5276562680732724</v>
      </c>
      <c r="K57" s="107">
        <v>3.2694312123697915</v>
      </c>
      <c r="L57" s="109">
        <v>5.2840598069703304E-4</v>
      </c>
    </row>
    <row r="58" spans="2:12" x14ac:dyDescent="0.25">
      <c r="B58" s="64" t="s">
        <v>233</v>
      </c>
      <c r="C58" s="135">
        <v>343.17701363186995</v>
      </c>
      <c r="D58" s="135">
        <v>402.60783061350003</v>
      </c>
      <c r="E58" s="65">
        <v>0.17317831504117653</v>
      </c>
      <c r="F58" s="135">
        <v>59.430816981630073</v>
      </c>
      <c r="G58" s="96">
        <v>4.4368874705286339E-3</v>
      </c>
      <c r="H58" s="135">
        <v>16.688553503845938</v>
      </c>
      <c r="I58" s="93">
        <v>3.9796446523000002</v>
      </c>
      <c r="J58" s="65">
        <v>-0.7615344762275007</v>
      </c>
      <c r="K58" s="89">
        <v>-12.708908851545939</v>
      </c>
      <c r="L58" s="65">
        <v>5.0113256790005451E-4</v>
      </c>
    </row>
    <row r="59" spans="2:12" x14ac:dyDescent="0.25">
      <c r="B59" s="63" t="s">
        <v>193</v>
      </c>
      <c r="C59" s="134">
        <v>234.53536367325177</v>
      </c>
      <c r="D59" s="134">
        <v>294.32533306779999</v>
      </c>
      <c r="E59" s="88">
        <v>0.25492944201730694</v>
      </c>
      <c r="F59" s="134">
        <v>59.789969394548223</v>
      </c>
      <c r="G59" s="159">
        <v>3.2435742259601754E-3</v>
      </c>
      <c r="H59" s="177">
        <v>0.51559072568756381</v>
      </c>
      <c r="I59" s="177">
        <v>3.2535457647000001</v>
      </c>
      <c r="J59" s="88">
        <v>5.3103263937908274</v>
      </c>
      <c r="K59" s="107">
        <v>2.7379550390124363</v>
      </c>
      <c r="L59" s="109">
        <v>4.0969932903485461E-4</v>
      </c>
    </row>
    <row r="60" spans="2:12" x14ac:dyDescent="0.25">
      <c r="B60" s="64" t="s">
        <v>221</v>
      </c>
      <c r="C60" s="135">
        <v>91.120315897760364</v>
      </c>
      <c r="D60" s="135">
        <v>70.483380214900009</v>
      </c>
      <c r="E60" s="65">
        <v>-0.22648007175497054</v>
      </c>
      <c r="F60" s="135">
        <v>-20.636935682860354</v>
      </c>
      <c r="G60" s="96">
        <v>7.767529659804622E-4</v>
      </c>
      <c r="H60" s="93">
        <v>1.24970564162153</v>
      </c>
      <c r="I60" s="93">
        <v>3.223504819</v>
      </c>
      <c r="J60" s="65">
        <v>1.5794112722556068</v>
      </c>
      <c r="K60" s="89">
        <v>1.97379917737847</v>
      </c>
      <c r="L60" s="65">
        <v>4.0591645453823684E-4</v>
      </c>
    </row>
    <row r="61" spans="2:12" x14ac:dyDescent="0.25">
      <c r="B61" s="63" t="s">
        <v>209</v>
      </c>
      <c r="C61" s="134">
        <v>184.54258993912708</v>
      </c>
      <c r="D61" s="134">
        <v>195.77656340190001</v>
      </c>
      <c r="E61" s="88">
        <v>6.0874692755090054E-2</v>
      </c>
      <c r="F61" s="134">
        <v>11.233973462772923</v>
      </c>
      <c r="G61" s="159">
        <v>2.1575302692384297E-3</v>
      </c>
      <c r="H61" s="177">
        <v>4.5862323691270763</v>
      </c>
      <c r="I61" s="177">
        <v>1.9219294059000001</v>
      </c>
      <c r="J61" s="88">
        <v>-0.58093501348999199</v>
      </c>
      <c r="K61" s="107">
        <v>-2.664302963227076</v>
      </c>
      <c r="L61" s="171">
        <v>2.4201693936282831E-4</v>
      </c>
    </row>
    <row r="62" spans="2:12" x14ac:dyDescent="0.25">
      <c r="B62" s="137" t="s">
        <v>224</v>
      </c>
      <c r="C62" s="139">
        <v>292.83488595254164</v>
      </c>
      <c r="D62" s="139">
        <v>324.33131443140002</v>
      </c>
      <c r="E62" s="138">
        <v>0.10755695441274327</v>
      </c>
      <c r="F62" s="139">
        <v>31.496428478858377</v>
      </c>
      <c r="G62" s="165">
        <v>3.5742512586204749E-3</v>
      </c>
      <c r="H62" s="170">
        <v>1.8264899932144751E-2</v>
      </c>
      <c r="I62" s="170">
        <v>4.7935156800000003E-2</v>
      </c>
      <c r="J62" s="138">
        <v>1.6244412495049039</v>
      </c>
      <c r="K62" s="174">
        <v>2.9670256867855252E-2</v>
      </c>
      <c r="L62" s="178">
        <v>6.036184212073441E-6</v>
      </c>
    </row>
    <row r="63" spans="2:12" x14ac:dyDescent="0.25">
      <c r="B63" s="137" t="s">
        <v>185</v>
      </c>
      <c r="C63" s="139">
        <v>900.97774324865338</v>
      </c>
      <c r="D63" s="139">
        <v>1274.6341212788002</v>
      </c>
      <c r="E63" s="138">
        <v>0.41472320579513422</v>
      </c>
      <c r="F63" s="139">
        <v>373.65637803014681</v>
      </c>
      <c r="G63" s="165">
        <v>1.4046940303154029E-2</v>
      </c>
      <c r="H63" s="176">
        <v>0.64436419152266677</v>
      </c>
      <c r="I63" s="139">
        <v>0</v>
      </c>
      <c r="J63" s="138">
        <v>-1</v>
      </c>
      <c r="K63" s="174">
        <v>-0.64436419152266677</v>
      </c>
      <c r="L63" s="175">
        <v>0</v>
      </c>
    </row>
    <row r="64" spans="2:12" ht="13.5" thickBot="1" x14ac:dyDescent="0.3">
      <c r="B64" s="18" t="s">
        <v>19</v>
      </c>
      <c r="C64" s="136">
        <v>86635.915410311922</v>
      </c>
      <c r="D64" s="136">
        <v>90741.050632400016</v>
      </c>
      <c r="E64" s="90">
        <v>4.7383757678856053E-2</v>
      </c>
      <c r="F64" s="136">
        <v>4105.1352220880945</v>
      </c>
      <c r="G64" s="166">
        <v>1</v>
      </c>
      <c r="H64" s="136">
        <v>7739.1457714665748</v>
      </c>
      <c r="I64" s="136">
        <v>7941.301179</v>
      </c>
      <c r="J64" s="166">
        <v>2.6121152579752449E-2</v>
      </c>
      <c r="K64" s="167">
        <v>202.1554075334252</v>
      </c>
      <c r="L64" s="110">
        <v>1</v>
      </c>
    </row>
    <row r="66" spans="2:12" x14ac:dyDescent="0.25">
      <c r="B66" s="196"/>
      <c r="C66" s="196"/>
      <c r="D66" s="196"/>
      <c r="E66" s="196"/>
      <c r="F66" s="196"/>
      <c r="G66" s="196"/>
      <c r="H66" s="196"/>
      <c r="I66" s="196"/>
      <c r="J66" s="196"/>
      <c r="K66" s="196"/>
      <c r="L66" s="196"/>
    </row>
    <row r="67" spans="2:12" ht="27.75" customHeight="1" x14ac:dyDescent="0.25">
      <c r="B67" s="185" t="s">
        <v>128</v>
      </c>
      <c r="C67" s="185"/>
      <c r="D67" s="185"/>
      <c r="E67" s="185"/>
      <c r="F67" s="185"/>
      <c r="G67" s="185"/>
      <c r="H67" s="185"/>
      <c r="I67" s="185"/>
      <c r="J67" s="185"/>
      <c r="K67" s="185"/>
      <c r="L67" s="185"/>
    </row>
  </sheetData>
  <mergeCells count="7">
    <mergeCell ref="H6:L6"/>
    <mergeCell ref="B66:L66"/>
    <mergeCell ref="B67:L67"/>
    <mergeCell ref="B2:G2"/>
    <mergeCell ref="B3:G3"/>
    <mergeCell ref="C6:G6"/>
    <mergeCell ref="B6:B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4C31-631C-4AF5-83F4-2CFAECBC0335}">
  <sheetPr>
    <tabColor theme="9" tint="-0.249977111117893"/>
  </sheetPr>
  <dimension ref="A2:L54"/>
  <sheetViews>
    <sheetView showGridLines="0" topLeftCell="A20" workbookViewId="0">
      <selection activeCell="E47" sqref="E47"/>
    </sheetView>
  </sheetViews>
  <sheetFormatPr baseColWidth="10" defaultColWidth="11.42578125" defaultRowHeight="12.75" x14ac:dyDescent="0.25"/>
  <cols>
    <col min="1" max="1" width="11.42578125" style="23"/>
    <col min="2" max="2" width="39.42578125" style="23" bestFit="1" customWidth="1"/>
    <col min="3" max="3" width="11.42578125" style="23" customWidth="1"/>
    <col min="4" max="16384" width="11.42578125" style="23"/>
  </cols>
  <sheetData>
    <row r="2" spans="1:12" x14ac:dyDescent="0.25">
      <c r="A2" s="23" t="s">
        <v>4</v>
      </c>
      <c r="B2" s="185" t="s">
        <v>118</v>
      </c>
      <c r="C2" s="185"/>
      <c r="D2" s="185"/>
      <c r="E2" s="185"/>
      <c r="F2" s="185"/>
      <c r="G2" s="185"/>
    </row>
    <row r="3" spans="1:12" x14ac:dyDescent="0.25">
      <c r="B3" s="185" t="s">
        <v>114</v>
      </c>
      <c r="C3" s="185"/>
      <c r="D3" s="185"/>
      <c r="E3" s="185"/>
      <c r="F3" s="185"/>
      <c r="G3" s="185"/>
    </row>
    <row r="6" spans="1:12" ht="12.75" customHeight="1" x14ac:dyDescent="0.25">
      <c r="B6" s="210" t="s">
        <v>21</v>
      </c>
      <c r="C6" s="207" t="str">
        <f>CONCATENATE("enero-",H6)</f>
        <v>enero-noviembre</v>
      </c>
      <c r="D6" s="208"/>
      <c r="E6" s="208"/>
      <c r="F6" s="208"/>
      <c r="G6" s="209"/>
      <c r="H6" s="204" t="s">
        <v>171</v>
      </c>
      <c r="I6" s="205"/>
      <c r="J6" s="205"/>
      <c r="K6" s="205"/>
      <c r="L6" s="206"/>
    </row>
    <row r="7" spans="1:12" ht="26.25" thickBot="1" x14ac:dyDescent="0.3">
      <c r="B7" s="211"/>
      <c r="C7" s="33">
        <f>+'Cuadro 3'!C7</f>
        <v>2023</v>
      </c>
      <c r="D7" s="33">
        <f>+'Cuadro 3'!D7</f>
        <v>2024</v>
      </c>
      <c r="E7" s="34" t="s">
        <v>176</v>
      </c>
      <c r="F7" s="33" t="s">
        <v>177</v>
      </c>
      <c r="G7" s="34" t="s">
        <v>178</v>
      </c>
      <c r="H7" s="105">
        <f>+C7</f>
        <v>2023</v>
      </c>
      <c r="I7" s="105">
        <f>+D7</f>
        <v>2024</v>
      </c>
      <c r="J7" s="106" t="str">
        <f>+E7</f>
        <v>% Var.
'2024/2023</v>
      </c>
      <c r="K7" s="105" t="str">
        <f>+F7</f>
        <v>US$ Dif.
'2024/2023</v>
      </c>
      <c r="L7" s="106" t="str">
        <f>+G7</f>
        <v>% Part.
2024</v>
      </c>
    </row>
    <row r="8" spans="1:12" ht="13.5" thickTop="1" x14ac:dyDescent="0.25">
      <c r="B8" s="32" t="s">
        <v>22</v>
      </c>
      <c r="C8" s="133">
        <v>4737.2966903913029</v>
      </c>
      <c r="D8" s="133">
        <v>4239.2798606300003</v>
      </c>
      <c r="E8" s="91">
        <v>-0.10512679747743781</v>
      </c>
      <c r="F8" s="133">
        <v>-498.01682976130269</v>
      </c>
      <c r="G8" s="70">
        <v>5.5364946240936623E-2</v>
      </c>
      <c r="H8" s="133">
        <v>394.41849365683004</v>
      </c>
      <c r="I8" s="133">
        <v>414.46472254999998</v>
      </c>
      <c r="J8" s="70">
        <v>5.0824769161588845E-2</v>
      </c>
      <c r="K8" s="92">
        <v>20.046228893169939</v>
      </c>
      <c r="L8" s="70">
        <v>5.840249599083111E-2</v>
      </c>
    </row>
    <row r="9" spans="1:12" x14ac:dyDescent="0.25">
      <c r="B9" s="24" t="s">
        <v>23</v>
      </c>
      <c r="C9" s="134">
        <v>4252.7559006596293</v>
      </c>
      <c r="D9" s="134">
        <v>4235.5760345099998</v>
      </c>
      <c r="E9" s="88">
        <v>-4.0397019135203216E-3</v>
      </c>
      <c r="F9" s="134">
        <v>-17.179866149629561</v>
      </c>
      <c r="G9" s="159">
        <v>5.5316574314392207E-2</v>
      </c>
      <c r="H9" s="134">
        <v>353.90840856809069</v>
      </c>
      <c r="I9" s="134">
        <v>375.09099558000003</v>
      </c>
      <c r="J9" s="88">
        <v>5.985330243385234E-2</v>
      </c>
      <c r="K9" s="107">
        <v>21.182587011909334</v>
      </c>
      <c r="L9" s="108">
        <v>5.2854318289815572E-2</v>
      </c>
    </row>
    <row r="10" spans="1:12" x14ac:dyDescent="0.25">
      <c r="B10" s="32" t="s">
        <v>25</v>
      </c>
      <c r="C10" s="135">
        <v>4062.0380131825291</v>
      </c>
      <c r="D10" s="135">
        <v>4210.6203766799999</v>
      </c>
      <c r="E10" s="65">
        <v>3.657827992137852E-2</v>
      </c>
      <c r="F10" s="135">
        <v>148.58236349747085</v>
      </c>
      <c r="G10" s="96">
        <v>5.4990653710046966E-2</v>
      </c>
      <c r="H10" s="135">
        <v>359.73638092521526</v>
      </c>
      <c r="I10" s="135">
        <v>370.40758255999998</v>
      </c>
      <c r="J10" s="96">
        <v>2.9663948937661555E-2</v>
      </c>
      <c r="K10" s="89">
        <v>10.671201634784723</v>
      </c>
      <c r="L10" s="96">
        <v>5.2194375488312218E-2</v>
      </c>
    </row>
    <row r="11" spans="1:12" x14ac:dyDescent="0.25">
      <c r="B11" s="24" t="s">
        <v>24</v>
      </c>
      <c r="C11" s="134">
        <v>4937.2057329199997</v>
      </c>
      <c r="D11" s="134">
        <v>4731.4152614000004</v>
      </c>
      <c r="E11" s="88">
        <v>-4.1681566994027031E-2</v>
      </c>
      <c r="F11" s="134">
        <v>-205.7904715199993</v>
      </c>
      <c r="G11" s="159">
        <v>6.1792228916924818E-2</v>
      </c>
      <c r="H11" s="134">
        <v>515.08085560999996</v>
      </c>
      <c r="I11" s="134">
        <v>369.07328522</v>
      </c>
      <c r="J11" s="88">
        <v>-0.28346534102318</v>
      </c>
      <c r="K11" s="107">
        <v>-146.00757038999996</v>
      </c>
      <c r="L11" s="108">
        <v>5.2006358774681002E-2</v>
      </c>
    </row>
    <row r="12" spans="1:12" x14ac:dyDescent="0.25">
      <c r="B12" s="32" t="s">
        <v>29</v>
      </c>
      <c r="C12" s="135">
        <v>3065.2375112201489</v>
      </c>
      <c r="D12" s="135">
        <v>3228.35529189</v>
      </c>
      <c r="E12" s="65">
        <v>5.3215380561136394E-2</v>
      </c>
      <c r="F12" s="135">
        <v>163.11778066985107</v>
      </c>
      <c r="G12" s="96">
        <v>4.2162282995765903E-2</v>
      </c>
      <c r="H12" s="135">
        <v>275.99990485084885</v>
      </c>
      <c r="I12" s="135">
        <v>364.76080180999998</v>
      </c>
      <c r="J12" s="96">
        <v>0.32159756361915326</v>
      </c>
      <c r="K12" s="89">
        <v>88.760896959151125</v>
      </c>
      <c r="L12" s="96">
        <v>5.1398683907895037E-2</v>
      </c>
    </row>
    <row r="13" spans="1:12" x14ac:dyDescent="0.25">
      <c r="B13" s="24" t="s">
        <v>26</v>
      </c>
      <c r="C13" s="134">
        <v>3166.3170734922987</v>
      </c>
      <c r="D13" s="134">
        <v>3106.7233211299999</v>
      </c>
      <c r="E13" s="88">
        <v>-1.8821157508578157E-2</v>
      </c>
      <c r="F13" s="134">
        <v>-59.593752362298801</v>
      </c>
      <c r="G13" s="159">
        <v>4.0573770856039935E-2</v>
      </c>
      <c r="H13" s="134">
        <v>272.54929186488982</v>
      </c>
      <c r="I13" s="134">
        <v>362.43313663999999</v>
      </c>
      <c r="J13" s="88">
        <v>0.32978931686114255</v>
      </c>
      <c r="K13" s="107">
        <v>89.883844775110163</v>
      </c>
      <c r="L13" s="108">
        <v>5.1070691081575491E-2</v>
      </c>
    </row>
    <row r="14" spans="1:12" x14ac:dyDescent="0.25">
      <c r="B14" s="32" t="s">
        <v>28</v>
      </c>
      <c r="C14" s="135">
        <v>2625.628784680458</v>
      </c>
      <c r="D14" s="135">
        <v>2667.5773418200001</v>
      </c>
      <c r="E14" s="65">
        <v>1.5976575738465337E-2</v>
      </c>
      <c r="F14" s="135">
        <v>41.948557139542118</v>
      </c>
      <c r="G14" s="96">
        <v>3.4838529415101328E-2</v>
      </c>
      <c r="H14" s="135">
        <v>215.5441682721505</v>
      </c>
      <c r="I14" s="135">
        <v>258.53825963000003</v>
      </c>
      <c r="J14" s="65">
        <v>0.19946766225456081</v>
      </c>
      <c r="K14" s="89">
        <v>42.994091357849527</v>
      </c>
      <c r="L14" s="96">
        <v>3.6430795795162015E-2</v>
      </c>
    </row>
    <row r="15" spans="1:12" x14ac:dyDescent="0.25">
      <c r="B15" s="24" t="s">
        <v>27</v>
      </c>
      <c r="C15" s="134">
        <v>2308.8064895351445</v>
      </c>
      <c r="D15" s="134">
        <v>2174.3634629199996</v>
      </c>
      <c r="E15" s="88">
        <v>-5.8230530460009922E-2</v>
      </c>
      <c r="F15" s="134">
        <v>-134.44302661514484</v>
      </c>
      <c r="G15" s="159">
        <v>2.8397161827134563E-2</v>
      </c>
      <c r="H15" s="134">
        <v>217.0404919925906</v>
      </c>
      <c r="I15" s="134">
        <v>200.39312461</v>
      </c>
      <c r="J15" s="140">
        <v>-7.6701666264002544E-2</v>
      </c>
      <c r="K15" s="107">
        <v>-16.647367382590602</v>
      </c>
      <c r="L15" s="108">
        <v>2.8237526669628123E-2</v>
      </c>
    </row>
    <row r="16" spans="1:12" x14ac:dyDescent="0.25">
      <c r="B16" s="32" t="s">
        <v>30</v>
      </c>
      <c r="C16" s="135">
        <v>2183.9241840611012</v>
      </c>
      <c r="D16" s="135">
        <v>2034.0332786299996</v>
      </c>
      <c r="E16" s="65">
        <v>-6.86337495253031E-2</v>
      </c>
      <c r="F16" s="135">
        <v>-149.8909054311016</v>
      </c>
      <c r="G16" s="96">
        <v>2.6564451233679669E-2</v>
      </c>
      <c r="H16" s="135">
        <v>217.52228593262817</v>
      </c>
      <c r="I16" s="135">
        <v>198.54789337</v>
      </c>
      <c r="J16" s="96">
        <v>-8.7229648591064302E-2</v>
      </c>
      <c r="K16" s="89">
        <v>-18.974392562628168</v>
      </c>
      <c r="L16" s="96">
        <v>2.7977513924916764E-2</v>
      </c>
    </row>
    <row r="17" spans="2:12" x14ac:dyDescent="0.25">
      <c r="B17" s="24" t="s">
        <v>35</v>
      </c>
      <c r="C17" s="134">
        <v>1434.8450646330173</v>
      </c>
      <c r="D17" s="134">
        <v>1495.1990330500003</v>
      </c>
      <c r="E17" s="88">
        <v>4.2063056078057715E-2</v>
      </c>
      <c r="F17" s="134">
        <v>60.35396841698298</v>
      </c>
      <c r="G17" s="159">
        <v>1.9527282181368299E-2</v>
      </c>
      <c r="H17" s="134">
        <v>163.91721834787197</v>
      </c>
      <c r="I17" s="134">
        <v>148.34893488</v>
      </c>
      <c r="J17" s="88">
        <v>-9.4976498654536168E-2</v>
      </c>
      <c r="K17" s="107">
        <v>-15.568283467871964</v>
      </c>
      <c r="L17" s="108">
        <v>2.0903945747826749E-2</v>
      </c>
    </row>
    <row r="18" spans="2:12" x14ac:dyDescent="0.25">
      <c r="B18" s="32" t="s">
        <v>32</v>
      </c>
      <c r="C18" s="135">
        <v>1547.3460169733828</v>
      </c>
      <c r="D18" s="135">
        <v>1647.8758730920003</v>
      </c>
      <c r="E18" s="65">
        <v>6.4969215040378892E-2</v>
      </c>
      <c r="F18" s="135">
        <v>100.52985611861754</v>
      </c>
      <c r="G18" s="96">
        <v>2.152123995699513E-2</v>
      </c>
      <c r="H18" s="135">
        <v>180.39485232907572</v>
      </c>
      <c r="I18" s="135">
        <v>144.79824909999999</v>
      </c>
      <c r="J18" s="65">
        <v>-0.19732604766426765</v>
      </c>
      <c r="K18" s="89">
        <v>-35.596603229075725</v>
      </c>
      <c r="L18" s="96">
        <v>2.0403616284910553E-2</v>
      </c>
    </row>
    <row r="19" spans="2:12" x14ac:dyDescent="0.25">
      <c r="B19" s="24" t="s">
        <v>36</v>
      </c>
      <c r="C19" s="134">
        <v>1305.0282695708911</v>
      </c>
      <c r="D19" s="134">
        <v>1418.0861936900001</v>
      </c>
      <c r="E19" s="88">
        <v>8.6632547934217374E-2</v>
      </c>
      <c r="F19" s="134">
        <v>113.05792411910897</v>
      </c>
      <c r="G19" s="159">
        <v>1.852018938589102E-2</v>
      </c>
      <c r="H19" s="134">
        <v>118.65851239377696</v>
      </c>
      <c r="I19" s="134">
        <v>137.83994921999999</v>
      </c>
      <c r="J19" s="140">
        <v>0.16165242964253612</v>
      </c>
      <c r="K19" s="107">
        <v>19.181436826223035</v>
      </c>
      <c r="L19" s="108">
        <v>1.9423117683378368E-2</v>
      </c>
    </row>
    <row r="20" spans="2:12" x14ac:dyDescent="0.25">
      <c r="B20" s="32" t="s">
        <v>40</v>
      </c>
      <c r="C20" s="135">
        <v>1266.3671971281462</v>
      </c>
      <c r="D20" s="135">
        <v>1302.1468966110003</v>
      </c>
      <c r="E20" s="65">
        <v>2.8253811030477527E-2</v>
      </c>
      <c r="F20" s="135">
        <v>35.779699482854085</v>
      </c>
      <c r="G20" s="96">
        <v>1.7006023498990389E-2</v>
      </c>
      <c r="H20" s="135">
        <v>97.578902933676162</v>
      </c>
      <c r="I20" s="135">
        <v>130.72495251000001</v>
      </c>
      <c r="J20" s="65">
        <v>0.33968458939175639</v>
      </c>
      <c r="K20" s="89">
        <v>33.146049576323847</v>
      </c>
      <c r="L20" s="96">
        <v>1.8420538828719822E-2</v>
      </c>
    </row>
    <row r="21" spans="2:12" x14ac:dyDescent="0.25">
      <c r="B21" s="24" t="s">
        <v>43</v>
      </c>
      <c r="C21" s="134">
        <v>1229.8103830687032</v>
      </c>
      <c r="D21" s="134">
        <v>1048.203331858</v>
      </c>
      <c r="E21" s="88">
        <v>-0.14767077405668461</v>
      </c>
      <c r="F21" s="134">
        <v>-181.60705121070328</v>
      </c>
      <c r="G21" s="159">
        <v>1.3689523462898819E-2</v>
      </c>
      <c r="H21" s="134">
        <v>43.935320977258527</v>
      </c>
      <c r="I21" s="134">
        <v>113.17876953</v>
      </c>
      <c r="J21" s="140">
        <v>1.5760314710932177</v>
      </c>
      <c r="K21" s="107">
        <v>69.243448552741469</v>
      </c>
      <c r="L21" s="108">
        <v>1.5948094672703101E-2</v>
      </c>
    </row>
    <row r="22" spans="2:12" x14ac:dyDescent="0.25">
      <c r="B22" s="32" t="s">
        <v>46</v>
      </c>
      <c r="C22" s="135">
        <v>1020.1557147445579</v>
      </c>
      <c r="D22" s="135">
        <v>1008.1335055439999</v>
      </c>
      <c r="E22" s="65">
        <v>-1.178468054121351E-2</v>
      </c>
      <c r="F22" s="135">
        <v>-12.022209200557995</v>
      </c>
      <c r="G22" s="96">
        <v>1.3166211991919736E-2</v>
      </c>
      <c r="H22" s="135">
        <v>94.742836972982005</v>
      </c>
      <c r="I22" s="135">
        <v>97.853771156999997</v>
      </c>
      <c r="J22" s="96">
        <v>3.2835560802397579E-2</v>
      </c>
      <c r="K22" s="89">
        <v>3.1109341840179923</v>
      </c>
      <c r="L22" s="96">
        <v>1.3788639097010157E-2</v>
      </c>
    </row>
    <row r="23" spans="2:12" x14ac:dyDescent="0.25">
      <c r="B23" s="24" t="s">
        <v>44</v>
      </c>
      <c r="C23" s="134">
        <v>1013.2909993491812</v>
      </c>
      <c r="D23" s="134">
        <v>1014.444175972</v>
      </c>
      <c r="E23" s="88">
        <v>1.138050790502998E-3</v>
      </c>
      <c r="F23" s="134">
        <v>1.1531766228188189</v>
      </c>
      <c r="G23" s="159">
        <v>1.3248629275155802E-2</v>
      </c>
      <c r="H23" s="134">
        <v>90.621796908467388</v>
      </c>
      <c r="I23" s="134">
        <v>93.268347949000002</v>
      </c>
      <c r="J23" s="88">
        <v>2.9204354038639968E-2</v>
      </c>
      <c r="K23" s="107">
        <v>2.6465510405326143</v>
      </c>
      <c r="L23" s="108">
        <v>1.3142504104208263E-2</v>
      </c>
    </row>
    <row r="24" spans="2:12" x14ac:dyDescent="0.25">
      <c r="B24" s="32" t="s">
        <v>39</v>
      </c>
      <c r="C24" s="135">
        <v>871.78238194292828</v>
      </c>
      <c r="D24" s="135">
        <v>945.03203376099987</v>
      </c>
      <c r="E24" s="65">
        <v>8.4022863199897602E-2</v>
      </c>
      <c r="F24" s="135">
        <v>73.249651818071584</v>
      </c>
      <c r="G24" s="96">
        <v>1.2342107495909749E-2</v>
      </c>
      <c r="H24" s="135">
        <v>77.84345444419823</v>
      </c>
      <c r="I24" s="135">
        <v>83.205701496000003</v>
      </c>
      <c r="J24" s="65">
        <v>6.88850088949442E-2</v>
      </c>
      <c r="K24" s="89">
        <v>5.3622470518017735</v>
      </c>
      <c r="L24" s="96">
        <v>1.1724569990267874E-2</v>
      </c>
    </row>
    <row r="25" spans="2:12" x14ac:dyDescent="0.25">
      <c r="B25" s="24" t="s">
        <v>34</v>
      </c>
      <c r="C25" s="134">
        <v>986.05949943840494</v>
      </c>
      <c r="D25" s="134">
        <v>1015.351867448</v>
      </c>
      <c r="E25" s="88">
        <v>2.9706491369210664E-2</v>
      </c>
      <c r="F25" s="134">
        <v>29.292368009595066</v>
      </c>
      <c r="G25" s="159">
        <v>1.3260483715396657E-2</v>
      </c>
      <c r="H25" s="134">
        <v>53.177493912338015</v>
      </c>
      <c r="I25" s="134">
        <v>83.067917956000002</v>
      </c>
      <c r="J25" s="140">
        <v>0.56208786545931866</v>
      </c>
      <c r="K25" s="107">
        <v>29.890424043661987</v>
      </c>
      <c r="L25" s="108">
        <v>1.1705154821244696E-2</v>
      </c>
    </row>
    <row r="26" spans="2:12" x14ac:dyDescent="0.25">
      <c r="B26" s="32" t="s">
        <v>51</v>
      </c>
      <c r="C26" s="135">
        <v>665.96532402230901</v>
      </c>
      <c r="D26" s="135">
        <v>912.81767094600013</v>
      </c>
      <c r="E26" s="65">
        <v>0.37066846879166016</v>
      </c>
      <c r="F26" s="135">
        <v>246.85234692369113</v>
      </c>
      <c r="G26" s="96">
        <v>1.192138828791355E-2</v>
      </c>
      <c r="H26" s="135">
        <v>56.40403490143602</v>
      </c>
      <c r="I26" s="135">
        <v>82.554276196000004</v>
      </c>
      <c r="J26" s="96">
        <v>0.4636235925366079</v>
      </c>
      <c r="K26" s="89">
        <v>26.150241294563983</v>
      </c>
      <c r="L26" s="96">
        <v>1.1632777223835294E-2</v>
      </c>
    </row>
    <row r="27" spans="2:12" x14ac:dyDescent="0.25">
      <c r="B27" s="24" t="s">
        <v>47</v>
      </c>
      <c r="C27" s="134">
        <v>834.03074650960207</v>
      </c>
      <c r="D27" s="134">
        <v>820.07626921299982</v>
      </c>
      <c r="E27" s="88">
        <v>-1.6731370342162322E-2</v>
      </c>
      <c r="F27" s="134">
        <v>-13.954477296602249</v>
      </c>
      <c r="G27" s="159">
        <v>1.0710186647526069E-2</v>
      </c>
      <c r="H27" s="134">
        <v>85.669688807786812</v>
      </c>
      <c r="I27" s="134">
        <v>81.038648300000006</v>
      </c>
      <c r="J27" s="140">
        <v>-5.4056931596626501E-2</v>
      </c>
      <c r="K27" s="107">
        <v>-4.6310405077868069</v>
      </c>
      <c r="L27" s="108">
        <v>1.1419209102584508E-2</v>
      </c>
    </row>
    <row r="28" spans="2:12" x14ac:dyDescent="0.25">
      <c r="B28" s="32" t="s">
        <v>41</v>
      </c>
      <c r="C28" s="135">
        <v>967.69343620340987</v>
      </c>
      <c r="D28" s="135">
        <v>836.00444755399985</v>
      </c>
      <c r="E28" s="65">
        <v>-0.13608544165192504</v>
      </c>
      <c r="F28" s="135">
        <v>-131.68898864941002</v>
      </c>
      <c r="G28" s="96">
        <v>1.0918208473533675E-2</v>
      </c>
      <c r="H28" s="135">
        <v>67.810519870772367</v>
      </c>
      <c r="I28" s="135">
        <v>80.994492980999993</v>
      </c>
      <c r="J28" s="96">
        <v>0.19442371383308288</v>
      </c>
      <c r="K28" s="89">
        <v>13.183973110227626</v>
      </c>
      <c r="L28" s="96">
        <v>1.1412987147613272E-2</v>
      </c>
    </row>
    <row r="29" spans="2:12" x14ac:dyDescent="0.25">
      <c r="B29" s="51" t="s">
        <v>45</v>
      </c>
      <c r="C29" s="134">
        <v>772.83720832456197</v>
      </c>
      <c r="D29" s="134">
        <v>747.39569745499989</v>
      </c>
      <c r="E29" s="88">
        <v>-3.2919624722413277E-2</v>
      </c>
      <c r="F29" s="134">
        <v>-25.44151086956208</v>
      </c>
      <c r="G29" s="179">
        <v>9.7609792159732492E-3</v>
      </c>
      <c r="H29" s="134">
        <v>73.857979764014118</v>
      </c>
      <c r="I29" s="134">
        <v>79.512089408999998</v>
      </c>
      <c r="J29" s="88">
        <v>7.6553808580352323E-2</v>
      </c>
      <c r="K29" s="107">
        <v>5.6541096449858799</v>
      </c>
      <c r="L29" s="108">
        <v>1.1204100687656288E-2</v>
      </c>
    </row>
    <row r="30" spans="2:12" x14ac:dyDescent="0.25">
      <c r="B30" s="32" t="s">
        <v>50</v>
      </c>
      <c r="C30" s="135">
        <v>882.94769921182512</v>
      </c>
      <c r="D30" s="135">
        <v>725.10510896300002</v>
      </c>
      <c r="E30" s="65">
        <v>-0.17876776890604662</v>
      </c>
      <c r="F30" s="135">
        <v>-157.8425902488251</v>
      </c>
      <c r="G30" s="65">
        <v>9.4698643865420516E-3</v>
      </c>
      <c r="H30" s="135">
        <v>85.974808413271035</v>
      </c>
      <c r="I30" s="135">
        <v>64.422417856999999</v>
      </c>
      <c r="J30" s="96">
        <v>-0.25068262382942652</v>
      </c>
      <c r="K30" s="89">
        <v>-21.552390556271035</v>
      </c>
      <c r="L30" s="65">
        <v>9.0778051687117924E-3</v>
      </c>
    </row>
    <row r="31" spans="2:12" x14ac:dyDescent="0.25">
      <c r="B31" s="24" t="s">
        <v>20</v>
      </c>
      <c r="C31" s="134">
        <v>615.32515515</v>
      </c>
      <c r="D31" s="134">
        <v>706.71546727000009</v>
      </c>
      <c r="E31" s="88">
        <v>0.14852360797393627</v>
      </c>
      <c r="F31" s="134">
        <v>91.39031212000009</v>
      </c>
      <c r="G31" s="179">
        <v>9.2296958774567076E-3</v>
      </c>
      <c r="H31" s="134">
        <v>53.632403070000002</v>
      </c>
      <c r="I31" s="134">
        <v>64.000260040000001</v>
      </c>
      <c r="J31" s="140">
        <v>0.19331330271492897</v>
      </c>
      <c r="K31" s="107">
        <v>10.367856969999998</v>
      </c>
      <c r="L31" s="109">
        <v>9.0183186337344616E-3</v>
      </c>
    </row>
    <row r="32" spans="2:12" x14ac:dyDescent="0.25">
      <c r="B32" s="32" t="s">
        <v>33</v>
      </c>
      <c r="C32" s="135">
        <v>1728.6593376550852</v>
      </c>
      <c r="D32" s="135">
        <v>1090.1922315689999</v>
      </c>
      <c r="E32" s="65">
        <v>-0.36934235229490719</v>
      </c>
      <c r="F32" s="135">
        <v>-638.46710608608532</v>
      </c>
      <c r="G32" s="96">
        <v>1.4237898010379181E-2</v>
      </c>
      <c r="H32" s="135">
        <v>107.83544352563975</v>
      </c>
      <c r="I32" s="135">
        <v>63.079924149999997</v>
      </c>
      <c r="J32" s="65">
        <v>-0.41503533450945884</v>
      </c>
      <c r="K32" s="89">
        <v>-44.75551937563975</v>
      </c>
      <c r="L32" s="65">
        <v>8.8886334996288469E-3</v>
      </c>
    </row>
    <row r="33" spans="2:12" x14ac:dyDescent="0.25">
      <c r="B33" s="24" t="s">
        <v>42</v>
      </c>
      <c r="C33" s="134">
        <v>602.46769105792782</v>
      </c>
      <c r="D33" s="134">
        <v>614.7733533060001</v>
      </c>
      <c r="E33" s="88">
        <v>2.0425430991102056E-2</v>
      </c>
      <c r="F33" s="134">
        <v>12.305662248072281</v>
      </c>
      <c r="G33" s="179">
        <v>8.0289329261429808E-3</v>
      </c>
      <c r="H33" s="134">
        <v>53.261306111960636</v>
      </c>
      <c r="I33" s="134">
        <v>62.372026544000001</v>
      </c>
      <c r="J33" s="88">
        <v>0.17105702238859322</v>
      </c>
      <c r="K33" s="107">
        <v>9.1107204320393649</v>
      </c>
      <c r="L33" s="109">
        <v>8.7888831835055102E-3</v>
      </c>
    </row>
    <row r="34" spans="2:12" x14ac:dyDescent="0.25">
      <c r="B34" s="32" t="s">
        <v>52</v>
      </c>
      <c r="C34" s="135">
        <v>890.25522351000018</v>
      </c>
      <c r="D34" s="135">
        <v>704.35266580999996</v>
      </c>
      <c r="E34" s="65">
        <v>-0.20881939559651685</v>
      </c>
      <c r="F34" s="135">
        <v>-185.90255770000022</v>
      </c>
      <c r="G34" s="65">
        <v>9.1988377175541737E-3</v>
      </c>
      <c r="H34" s="135">
        <v>80.150689150000005</v>
      </c>
      <c r="I34" s="135">
        <v>59.271610260000003</v>
      </c>
      <c r="J34" s="65">
        <v>-0.26049780870786188</v>
      </c>
      <c r="K34" s="89">
        <v>-20.879078890000002</v>
      </c>
      <c r="L34" s="65">
        <v>8.3520014906990174E-3</v>
      </c>
    </row>
    <row r="35" spans="2:12" x14ac:dyDescent="0.25">
      <c r="B35" s="24" t="s">
        <v>58</v>
      </c>
      <c r="C35" s="134">
        <v>570.03358494685313</v>
      </c>
      <c r="D35" s="134">
        <v>490.38029575200005</v>
      </c>
      <c r="E35" s="88">
        <v>-0.13973437933885868</v>
      </c>
      <c r="F35" s="134">
        <v>-79.653289194853073</v>
      </c>
      <c r="G35" s="179">
        <v>6.4043610246315129E-3</v>
      </c>
      <c r="H35" s="134">
        <v>55.279830385414833</v>
      </c>
      <c r="I35" s="134">
        <v>57.644310736000001</v>
      </c>
      <c r="J35" s="88">
        <v>4.2772930634914053E-2</v>
      </c>
      <c r="K35" s="107">
        <v>2.3644803505851684</v>
      </c>
      <c r="L35" s="109">
        <v>8.1226976470773777E-3</v>
      </c>
    </row>
    <row r="36" spans="2:12" x14ac:dyDescent="0.25">
      <c r="B36" s="32" t="s">
        <v>49</v>
      </c>
      <c r="C36" s="135">
        <v>575.72196905915177</v>
      </c>
      <c r="D36" s="135">
        <v>590.82233865299997</v>
      </c>
      <c r="E36" s="65">
        <v>2.6228579775278149E-2</v>
      </c>
      <c r="F36" s="135">
        <v>15.1003695938482</v>
      </c>
      <c r="G36" s="65">
        <v>7.7161329501389958E-3</v>
      </c>
      <c r="H36" s="135">
        <v>53.388208278229129</v>
      </c>
      <c r="I36" s="135">
        <v>51.254919659999999</v>
      </c>
      <c r="J36" s="96">
        <v>-3.9958048547192981E-2</v>
      </c>
      <c r="K36" s="89">
        <v>-2.1332886182291304</v>
      </c>
      <c r="L36" s="65">
        <v>7.2223643583861413E-3</v>
      </c>
    </row>
    <row r="37" spans="2:12" x14ac:dyDescent="0.25">
      <c r="B37" s="24" t="s">
        <v>48</v>
      </c>
      <c r="C37" s="134">
        <v>547.65762531351254</v>
      </c>
      <c r="D37" s="134">
        <v>618.98376466000013</v>
      </c>
      <c r="E37" s="88">
        <v>0.13023855790496142</v>
      </c>
      <c r="F37" s="134">
        <v>71.326139346487594</v>
      </c>
      <c r="G37" s="179">
        <v>8.08392085001923E-3</v>
      </c>
      <c r="H37" s="134">
        <v>46.339473235357701</v>
      </c>
      <c r="I37" s="134">
        <v>50.682509844000002</v>
      </c>
      <c r="J37" s="140">
        <v>9.3722183387455971E-2</v>
      </c>
      <c r="K37" s="107">
        <v>4.3430366086423007</v>
      </c>
      <c r="L37" s="109">
        <v>7.1417057156472064E-3</v>
      </c>
    </row>
    <row r="38" spans="2:12" x14ac:dyDescent="0.25">
      <c r="B38" s="32" t="s">
        <v>54</v>
      </c>
      <c r="C38" s="135">
        <v>593.8265939377643</v>
      </c>
      <c r="D38" s="135">
        <v>563.38208229700001</v>
      </c>
      <c r="E38" s="65">
        <v>-5.1268353340125139E-2</v>
      </c>
      <c r="F38" s="135">
        <v>-30.44451164076429</v>
      </c>
      <c r="G38" s="65">
        <v>7.3577635176095557E-3</v>
      </c>
      <c r="H38" s="135">
        <v>45.392410875038095</v>
      </c>
      <c r="I38" s="135">
        <v>46.829324120999999</v>
      </c>
      <c r="J38" s="96">
        <v>3.1655363049951646E-2</v>
      </c>
      <c r="K38" s="89">
        <v>1.4369132459619038</v>
      </c>
      <c r="L38" s="65">
        <v>6.5987507872882854E-3</v>
      </c>
    </row>
    <row r="39" spans="2:12" x14ac:dyDescent="0.25">
      <c r="B39" s="24" t="s">
        <v>55</v>
      </c>
      <c r="C39" s="134">
        <v>511.49519761687787</v>
      </c>
      <c r="D39" s="134">
        <v>387.70161002200001</v>
      </c>
      <c r="E39" s="88">
        <v>-0.24202297142113582</v>
      </c>
      <c r="F39" s="134">
        <v>-123.79358759487786</v>
      </c>
      <c r="G39" s="179">
        <v>5.0633785694919132E-3</v>
      </c>
      <c r="H39" s="134">
        <v>35.169668733541876</v>
      </c>
      <c r="I39" s="134">
        <v>44.900291918000001</v>
      </c>
      <c r="J39" s="140">
        <v>0.27667656633847892</v>
      </c>
      <c r="K39" s="107">
        <v>9.7306231844581248</v>
      </c>
      <c r="L39" s="109">
        <v>6.3269295938975728E-3</v>
      </c>
    </row>
    <row r="40" spans="2:12" x14ac:dyDescent="0.25">
      <c r="B40" s="32" t="s">
        <v>59</v>
      </c>
      <c r="C40" s="135">
        <v>391.01436185668911</v>
      </c>
      <c r="D40" s="135">
        <v>380.62835455700008</v>
      </c>
      <c r="E40" s="65">
        <v>-2.6561702875495974E-2</v>
      </c>
      <c r="F40" s="135">
        <v>-10.386007299689027</v>
      </c>
      <c r="G40" s="65">
        <v>4.9710019344400497E-3</v>
      </c>
      <c r="H40" s="135">
        <v>33.134140258820025</v>
      </c>
      <c r="I40" s="135">
        <v>41.02230935</v>
      </c>
      <c r="J40" s="65">
        <v>0.23806771594383558</v>
      </c>
      <c r="K40" s="89">
        <v>7.8881690911799751</v>
      </c>
      <c r="L40" s="65">
        <v>5.7804805258401329E-3</v>
      </c>
    </row>
    <row r="41" spans="2:12" x14ac:dyDescent="0.25">
      <c r="B41" s="24" t="s">
        <v>53</v>
      </c>
      <c r="C41" s="134">
        <v>643.41675768930486</v>
      </c>
      <c r="D41" s="134">
        <v>584.57949313800009</v>
      </c>
      <c r="E41" s="88">
        <v>-9.1445029754286145E-2</v>
      </c>
      <c r="F41" s="134">
        <v>-58.83726455130477</v>
      </c>
      <c r="G41" s="179">
        <v>7.6346014594869316E-3</v>
      </c>
      <c r="H41" s="134">
        <v>70.03268504140658</v>
      </c>
      <c r="I41" s="134">
        <v>34.363166855000003</v>
      </c>
      <c r="J41" s="88">
        <v>-0.50932672601824569</v>
      </c>
      <c r="K41" s="107">
        <v>-35.669518186406577</v>
      </c>
      <c r="L41" s="109">
        <v>4.8421363877097926E-3</v>
      </c>
    </row>
    <row r="42" spans="2:12" x14ac:dyDescent="0.25">
      <c r="B42" s="32" t="s">
        <v>62</v>
      </c>
      <c r="C42" s="135">
        <v>310.01025973161717</v>
      </c>
      <c r="D42" s="135">
        <v>218.18924550720001</v>
      </c>
      <c r="E42" s="65">
        <v>-0.29618701750035192</v>
      </c>
      <c r="F42" s="135">
        <v>-91.821014224417155</v>
      </c>
      <c r="G42" s="65">
        <v>2.8495490378079059E-3</v>
      </c>
      <c r="H42" s="135">
        <v>38.084755877153682</v>
      </c>
      <c r="I42" s="135">
        <v>32.274147569999997</v>
      </c>
      <c r="J42" s="65">
        <v>-0.15257044907669626</v>
      </c>
      <c r="K42" s="89">
        <v>-5.8106083071536858</v>
      </c>
      <c r="L42" s="65">
        <v>4.5477713096246158E-3</v>
      </c>
    </row>
    <row r="43" spans="2:12" x14ac:dyDescent="0.25">
      <c r="B43" s="24" t="s">
        <v>56</v>
      </c>
      <c r="C43" s="134">
        <v>267.13520666744017</v>
      </c>
      <c r="D43" s="134">
        <v>256.856990688</v>
      </c>
      <c r="E43" s="88">
        <v>-3.8475707143445392E-2</v>
      </c>
      <c r="F43" s="134">
        <v>-10.278215979440176</v>
      </c>
      <c r="G43" s="179">
        <v>3.3545493453070851E-3</v>
      </c>
      <c r="H43" s="134">
        <v>32.722840770810855</v>
      </c>
      <c r="I43" s="134">
        <v>26.687635293</v>
      </c>
      <c r="J43" s="140">
        <v>-0.18443403248761725</v>
      </c>
      <c r="K43" s="107">
        <v>-6.0352054778108553</v>
      </c>
      <c r="L43" s="109">
        <v>3.7605721992808854E-3</v>
      </c>
    </row>
    <row r="44" spans="2:12" x14ac:dyDescent="0.25">
      <c r="B44" s="32" t="s">
        <v>31</v>
      </c>
      <c r="C44" s="135">
        <v>1153.0743947874325</v>
      </c>
      <c r="D44" s="135">
        <v>698.93142658000011</v>
      </c>
      <c r="E44" s="65">
        <v>-0.39385400478965016</v>
      </c>
      <c r="F44" s="135">
        <v>-454.14296820743243</v>
      </c>
      <c r="G44" s="65">
        <v>9.1280363955382228E-3</v>
      </c>
      <c r="H44" s="135">
        <v>48.73745234075907</v>
      </c>
      <c r="I44" s="135">
        <v>25.147498837000001</v>
      </c>
      <c r="J44" s="65">
        <v>-0.48402106328464811</v>
      </c>
      <c r="K44" s="89">
        <v>-23.58995350375907</v>
      </c>
      <c r="L44" s="65">
        <v>3.543550560760078E-3</v>
      </c>
    </row>
    <row r="45" spans="2:12" x14ac:dyDescent="0.25">
      <c r="B45" s="24" t="s">
        <v>60</v>
      </c>
      <c r="C45" s="134">
        <v>316.91834350954031</v>
      </c>
      <c r="D45" s="134">
        <v>315.32418334929997</v>
      </c>
      <c r="E45" s="88">
        <v>-5.0301921390433213E-3</v>
      </c>
      <c r="F45" s="134">
        <v>-1.5941601602403352</v>
      </c>
      <c r="G45" s="179">
        <v>4.1181302092678576E-3</v>
      </c>
      <c r="H45" s="134">
        <v>23.727172330405111</v>
      </c>
      <c r="I45" s="134">
        <v>23.598813320000001</v>
      </c>
      <c r="J45" s="140">
        <v>-5.4097896124193356E-3</v>
      </c>
      <c r="K45" s="107">
        <v>-0.12835901040510933</v>
      </c>
      <c r="L45" s="109">
        <v>3.3253242684445979E-3</v>
      </c>
    </row>
    <row r="46" spans="2:12" x14ac:dyDescent="0.25">
      <c r="B46" s="32" t="s">
        <v>38</v>
      </c>
      <c r="C46" s="135">
        <v>597.62590877127218</v>
      </c>
      <c r="D46" s="135">
        <v>426.30217173080001</v>
      </c>
      <c r="E46" s="65">
        <v>-0.28667387830075231</v>
      </c>
      <c r="F46" s="135">
        <v>-171.32373704047217</v>
      </c>
      <c r="G46" s="65">
        <v>5.5675014616191785E-3</v>
      </c>
      <c r="H46" s="135">
        <v>34.126636546107704</v>
      </c>
      <c r="I46" s="135">
        <v>23.488526145000002</v>
      </c>
      <c r="J46" s="65">
        <v>-0.31172454943618011</v>
      </c>
      <c r="K46" s="89">
        <v>-10.638110401107703</v>
      </c>
      <c r="L46" s="65">
        <v>3.3097836302543341E-3</v>
      </c>
    </row>
    <row r="47" spans="2:12" x14ac:dyDescent="0.25">
      <c r="B47" s="24" t="s">
        <v>61</v>
      </c>
      <c r="C47" s="134">
        <v>235.5052461612263</v>
      </c>
      <c r="D47" s="134">
        <v>184.14991002299999</v>
      </c>
      <c r="E47" s="88">
        <v>-0.2180645101343881</v>
      </c>
      <c r="F47" s="134">
        <v>-51.355336138226306</v>
      </c>
      <c r="G47" s="179">
        <v>2.4049957077336157E-3</v>
      </c>
      <c r="H47" s="134">
        <v>23.960717712601351</v>
      </c>
      <c r="I47" s="134">
        <v>18.068531952000001</v>
      </c>
      <c r="J47" s="88">
        <v>-0.24591023654948985</v>
      </c>
      <c r="K47" s="107">
        <v>-5.8921857606013504</v>
      </c>
      <c r="L47" s="109">
        <v>2.5460486923819712E-3</v>
      </c>
    </row>
    <row r="48" spans="2:12" x14ac:dyDescent="0.25">
      <c r="B48" s="32" t="s">
        <v>57</v>
      </c>
      <c r="C48" s="135">
        <v>276.38521221036711</v>
      </c>
      <c r="D48" s="135">
        <v>328.69131059299997</v>
      </c>
      <c r="E48" s="65">
        <v>0.18925071267134475</v>
      </c>
      <c r="F48" s="135">
        <v>52.306098382632854</v>
      </c>
      <c r="G48" s="65">
        <v>4.2927047373890626E-3</v>
      </c>
      <c r="H48" s="135">
        <v>24.843570884135932</v>
      </c>
      <c r="I48" s="135">
        <v>16.515593801000001</v>
      </c>
      <c r="J48" s="96">
        <v>-0.33521658870922733</v>
      </c>
      <c r="K48" s="89">
        <v>-8.3279770831359308</v>
      </c>
      <c r="L48" s="65">
        <v>2.3272231586193362E-3</v>
      </c>
    </row>
    <row r="49" spans="2:12" x14ac:dyDescent="0.25">
      <c r="B49" s="24" t="s">
        <v>37</v>
      </c>
      <c r="C49" s="134">
        <v>1011.26681879</v>
      </c>
      <c r="D49" s="134">
        <v>688.54638665000004</v>
      </c>
      <c r="E49" s="88">
        <v>-0.31912490961202611</v>
      </c>
      <c r="F49" s="134">
        <v>-322.72043213999996</v>
      </c>
      <c r="G49" s="179">
        <v>8.9924078934489581E-3</v>
      </c>
      <c r="H49" s="134">
        <v>47.332062239999999</v>
      </c>
      <c r="I49" s="134">
        <v>7.3568033799999997</v>
      </c>
      <c r="J49" s="88">
        <v>-0.84457040255932869</v>
      </c>
      <c r="K49" s="107">
        <v>-39.975258859999997</v>
      </c>
      <c r="L49" s="109">
        <v>1.0366519911811074E-3</v>
      </c>
    </row>
    <row r="50" spans="2:12" x14ac:dyDescent="0.25">
      <c r="B50" s="32" t="s">
        <v>63</v>
      </c>
      <c r="C50" s="93">
        <v>13.658167424628857</v>
      </c>
      <c r="D50" s="93">
        <v>14.159748022200001</v>
      </c>
      <c r="E50" s="65">
        <v>3.6723857745855071E-2</v>
      </c>
      <c r="F50" s="93">
        <v>0.50158059757114337</v>
      </c>
      <c r="G50" s="65">
        <v>1.8492614637567433E-4</v>
      </c>
      <c r="H50" s="93">
        <v>0.32067519982216464</v>
      </c>
      <c r="I50" s="93">
        <v>0.81436106429999999</v>
      </c>
      <c r="J50" s="96">
        <v>1.5395199402748214</v>
      </c>
      <c r="K50" s="89">
        <v>0.49368586447783536</v>
      </c>
      <c r="L50" s="172">
        <v>1.1475215188460846E-4</v>
      </c>
    </row>
    <row r="51" spans="2:12" ht="13.5" thickBot="1" x14ac:dyDescent="0.3">
      <c r="B51" s="18" t="s">
        <v>19</v>
      </c>
      <c r="C51" s="136">
        <v>78718.910678745524</v>
      </c>
      <c r="D51" s="136">
        <v>76569.745813200003</v>
      </c>
      <c r="E51" s="90">
        <v>-2.7301760746110126E-2</v>
      </c>
      <c r="F51" s="136">
        <v>-2149.164865545521</v>
      </c>
      <c r="G51" s="166">
        <v>1</v>
      </c>
      <c r="H51" s="136">
        <v>6846.0464029698605</v>
      </c>
      <c r="I51" s="136">
        <v>7096.6953641</v>
      </c>
      <c r="J51" s="180">
        <v>3.6612220598067458E-2</v>
      </c>
      <c r="K51" s="167">
        <v>250.64896113013947</v>
      </c>
      <c r="L51" s="110">
        <v>1</v>
      </c>
    </row>
    <row r="53" spans="2:12" x14ac:dyDescent="0.25">
      <c r="B53" s="196"/>
      <c r="C53" s="196"/>
      <c r="D53" s="196"/>
      <c r="E53" s="196"/>
      <c r="F53" s="196"/>
      <c r="G53" s="196"/>
      <c r="H53" s="196"/>
      <c r="I53" s="196"/>
      <c r="J53" s="196"/>
      <c r="K53" s="196"/>
      <c r="L53" s="196"/>
    </row>
    <row r="54" spans="2:12" ht="31.5" customHeight="1" x14ac:dyDescent="0.25">
      <c r="B54" s="185" t="s">
        <v>128</v>
      </c>
      <c r="C54" s="185"/>
      <c r="D54" s="185"/>
      <c r="E54" s="185"/>
      <c r="F54" s="185"/>
      <c r="G54" s="185"/>
      <c r="H54" s="185"/>
      <c r="I54" s="185"/>
      <c r="J54" s="185"/>
      <c r="K54" s="185"/>
      <c r="L54" s="185"/>
    </row>
  </sheetData>
  <mergeCells count="7">
    <mergeCell ref="B2:G2"/>
    <mergeCell ref="B3:G3"/>
    <mergeCell ref="H6:L6"/>
    <mergeCell ref="B53:L53"/>
    <mergeCell ref="B54:L54"/>
    <mergeCell ref="B6:B7"/>
    <mergeCell ref="C6:G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4BF4-154C-48EE-9536-336FA626BE9A}">
  <sheetPr>
    <tabColor theme="9" tint="-0.249977111117893"/>
    <pageSetUpPr fitToPage="1"/>
  </sheetPr>
  <dimension ref="A2:L40"/>
  <sheetViews>
    <sheetView showGridLines="0" workbookViewId="0">
      <selection activeCell="L21" sqref="L21"/>
    </sheetView>
  </sheetViews>
  <sheetFormatPr baseColWidth="10" defaultColWidth="11.42578125" defaultRowHeight="12.75" x14ac:dyDescent="0.25"/>
  <cols>
    <col min="1" max="1" width="11.42578125" style="23"/>
    <col min="2" max="2" width="17" style="23" customWidth="1"/>
    <col min="3" max="16384" width="11.42578125" style="23"/>
  </cols>
  <sheetData>
    <row r="2" spans="1:12" x14ac:dyDescent="0.25">
      <c r="A2" s="23" t="s">
        <v>5</v>
      </c>
      <c r="B2" s="185" t="s">
        <v>163</v>
      </c>
      <c r="C2" s="185"/>
      <c r="D2" s="185"/>
      <c r="E2" s="185"/>
      <c r="F2" s="185"/>
      <c r="G2" s="185"/>
    </row>
    <row r="3" spans="1:12" x14ac:dyDescent="0.25">
      <c r="B3" s="185" t="s">
        <v>114</v>
      </c>
      <c r="C3" s="185"/>
      <c r="D3" s="185"/>
      <c r="E3" s="185"/>
      <c r="F3" s="185"/>
      <c r="G3" s="185"/>
    </row>
    <row r="5" spans="1:12" ht="13.5" thickBot="1" x14ac:dyDescent="0.3"/>
    <row r="6" spans="1:12" ht="12.75" customHeight="1" x14ac:dyDescent="0.25">
      <c r="B6" s="212" t="s">
        <v>131</v>
      </c>
      <c r="C6" s="207" t="str">
        <f>CONCATENATE("enero-",H6)</f>
        <v>enero-noviembre</v>
      </c>
      <c r="D6" s="208"/>
      <c r="E6" s="208"/>
      <c r="F6" s="208"/>
      <c r="G6" s="209"/>
      <c r="H6" s="204" t="s">
        <v>171</v>
      </c>
      <c r="I6" s="205"/>
      <c r="J6" s="205"/>
      <c r="K6" s="205"/>
      <c r="L6" s="206"/>
    </row>
    <row r="7" spans="1:12" ht="26.25" thickBot="1" x14ac:dyDescent="0.3">
      <c r="B7" s="213"/>
      <c r="C7" s="33">
        <v>2023</v>
      </c>
      <c r="D7" s="113">
        <v>2024</v>
      </c>
      <c r="E7" s="34" t="s">
        <v>179</v>
      </c>
      <c r="F7" s="33" t="s">
        <v>180</v>
      </c>
      <c r="G7" s="34" t="s">
        <v>178</v>
      </c>
      <c r="H7" s="105">
        <v>2023</v>
      </c>
      <c r="I7" s="114">
        <v>2024</v>
      </c>
      <c r="J7" s="106" t="s">
        <v>179</v>
      </c>
      <c r="K7" s="105" t="s">
        <v>180</v>
      </c>
      <c r="L7" s="106" t="s">
        <v>178</v>
      </c>
    </row>
    <row r="8" spans="1:12" ht="13.5" thickTop="1" x14ac:dyDescent="0.25">
      <c r="B8" s="17" t="s">
        <v>64</v>
      </c>
      <c r="C8" s="53">
        <v>32630.208223000001</v>
      </c>
      <c r="D8" s="53">
        <v>34327.749538999997</v>
      </c>
      <c r="E8" s="94">
        <v>5.2023612733290925E-2</v>
      </c>
      <c r="F8" s="53">
        <v>1697.5413159999953</v>
      </c>
      <c r="G8" s="94">
        <v>0.3710503287511247</v>
      </c>
      <c r="H8" s="53">
        <v>3511.3372169999998</v>
      </c>
      <c r="I8" s="53">
        <v>3484.2171619999999</v>
      </c>
      <c r="J8" s="94">
        <v>-7.7235689208940972E-3</v>
      </c>
      <c r="K8" s="53">
        <v>-27.120054999999866</v>
      </c>
      <c r="L8" s="94">
        <v>0.39623659889377483</v>
      </c>
    </row>
    <row r="9" spans="1:12" x14ac:dyDescent="0.25">
      <c r="B9" s="15" t="s">
        <v>65</v>
      </c>
      <c r="C9" s="52">
        <v>14235.409798000001</v>
      </c>
      <c r="D9" s="52">
        <v>14850.751135</v>
      </c>
      <c r="E9" s="16">
        <v>4.3226106289293575E-2</v>
      </c>
      <c r="F9" s="52">
        <v>615.34133699999984</v>
      </c>
      <c r="G9" s="16">
        <v>0.16052249753752462</v>
      </c>
      <c r="H9" s="52">
        <v>1026.1665860000001</v>
      </c>
      <c r="I9" s="52">
        <v>1306.5125579999999</v>
      </c>
      <c r="J9" s="16">
        <v>0.27319733055506035</v>
      </c>
      <c r="K9" s="52">
        <v>280.34597199999985</v>
      </c>
      <c r="L9" s="16">
        <v>0.14858089158161539</v>
      </c>
    </row>
    <row r="10" spans="1:12" x14ac:dyDescent="0.25">
      <c r="B10" s="17" t="s">
        <v>67</v>
      </c>
      <c r="C10" s="53">
        <v>6084.8345230000004</v>
      </c>
      <c r="D10" s="53">
        <v>7570.1053330000004</v>
      </c>
      <c r="E10" s="94">
        <v>0.24409387048831666</v>
      </c>
      <c r="F10" s="53">
        <v>1485.27081</v>
      </c>
      <c r="G10" s="94">
        <v>8.1825639903923594E-2</v>
      </c>
      <c r="H10" s="53">
        <v>709.56050800000003</v>
      </c>
      <c r="I10" s="53">
        <v>848.71536300000002</v>
      </c>
      <c r="J10" s="94">
        <v>0.1961141487316258</v>
      </c>
      <c r="K10" s="53">
        <v>139.154855</v>
      </c>
      <c r="L10" s="94">
        <v>9.6518693648526235E-2</v>
      </c>
    </row>
    <row r="11" spans="1:12" x14ac:dyDescent="0.25">
      <c r="B11" s="15" t="s">
        <v>66</v>
      </c>
      <c r="C11" s="52">
        <v>7854.8769039999997</v>
      </c>
      <c r="D11" s="52">
        <v>8524.8067489999994</v>
      </c>
      <c r="E11" s="16">
        <v>8.5288395119068827E-2</v>
      </c>
      <c r="F11" s="52">
        <v>669.92984499999966</v>
      </c>
      <c r="G11" s="16">
        <v>9.2145054343355653E-2</v>
      </c>
      <c r="H11" s="52">
        <v>752.05388000000005</v>
      </c>
      <c r="I11" s="52">
        <v>630.16033600000003</v>
      </c>
      <c r="J11" s="16">
        <v>-0.16208086580179604</v>
      </c>
      <c r="K11" s="52">
        <v>-121.89354400000002</v>
      </c>
      <c r="L11" s="16">
        <v>7.1663899431305994E-2</v>
      </c>
    </row>
    <row r="12" spans="1:12" x14ac:dyDescent="0.25">
      <c r="B12" s="17" t="s">
        <v>68</v>
      </c>
      <c r="C12" s="53">
        <v>5083.7251999999999</v>
      </c>
      <c r="D12" s="53">
        <v>5924.4389140000003</v>
      </c>
      <c r="E12" s="94">
        <v>0.16537355599000514</v>
      </c>
      <c r="F12" s="53">
        <v>840.71371400000044</v>
      </c>
      <c r="G12" s="94">
        <v>6.4037550851045219E-2</v>
      </c>
      <c r="H12" s="53">
        <v>498.40397400000001</v>
      </c>
      <c r="I12" s="53">
        <v>541.89979900000003</v>
      </c>
      <c r="J12" s="94">
        <v>8.7270221083750821E-2</v>
      </c>
      <c r="K12" s="53">
        <v>43.495825000000025</v>
      </c>
      <c r="L12" s="94">
        <v>6.1626621795791557E-2</v>
      </c>
    </row>
    <row r="13" spans="1:12" x14ac:dyDescent="0.25">
      <c r="B13" s="15" t="s">
        <v>70</v>
      </c>
      <c r="C13" s="52">
        <v>4107.1723750000001</v>
      </c>
      <c r="D13" s="52">
        <v>4298.4712129999998</v>
      </c>
      <c r="E13" s="16">
        <v>4.6576773637361457E-2</v>
      </c>
      <c r="F13" s="52">
        <v>191.29883799999971</v>
      </c>
      <c r="G13" s="16">
        <v>4.6462386207370303E-2</v>
      </c>
      <c r="H13" s="52">
        <v>340.77976699999999</v>
      </c>
      <c r="I13" s="52">
        <v>386.65317800000003</v>
      </c>
      <c r="J13" s="16">
        <v>0.13461307108646525</v>
      </c>
      <c r="K13" s="52">
        <v>45.873411000000033</v>
      </c>
      <c r="L13" s="16">
        <v>4.3971467069591721E-2</v>
      </c>
    </row>
    <row r="14" spans="1:12" x14ac:dyDescent="0.25">
      <c r="B14" s="17" t="s">
        <v>89</v>
      </c>
      <c r="C14" s="53">
        <v>3918.7141750000001</v>
      </c>
      <c r="D14" s="53">
        <v>3815.6371559999998</v>
      </c>
      <c r="E14" s="94">
        <v>-2.6303785986126482E-2</v>
      </c>
      <c r="F14" s="53">
        <v>-103.07701900000029</v>
      </c>
      <c r="G14" s="94">
        <v>4.1243409199321783E-2</v>
      </c>
      <c r="H14" s="53">
        <v>409.83244300000001</v>
      </c>
      <c r="I14" s="53">
        <v>366.82699700000001</v>
      </c>
      <c r="J14" s="94">
        <v>-0.10493421576192785</v>
      </c>
      <c r="K14" s="53">
        <v>-43.005446000000006</v>
      </c>
      <c r="L14" s="94">
        <v>4.1716768764856034E-2</v>
      </c>
    </row>
    <row r="15" spans="1:12" x14ac:dyDescent="0.25">
      <c r="B15" s="15" t="s">
        <v>72</v>
      </c>
      <c r="C15" s="52">
        <v>1304.07852</v>
      </c>
      <c r="D15" s="52">
        <v>2334.3430509999998</v>
      </c>
      <c r="E15" s="16">
        <v>0.79003259021550321</v>
      </c>
      <c r="F15" s="52">
        <v>1030.2645309999998</v>
      </c>
      <c r="G15" s="16">
        <v>2.5232028551927192E-2</v>
      </c>
      <c r="H15" s="52">
        <v>174.73457999999999</v>
      </c>
      <c r="I15" s="52">
        <v>321.083237</v>
      </c>
      <c r="J15" s="16">
        <v>0.83754833759865965</v>
      </c>
      <c r="K15" s="52">
        <v>146.348657</v>
      </c>
      <c r="L15" s="16">
        <v>3.6514638403782662E-2</v>
      </c>
    </row>
    <row r="16" spans="1:12" x14ac:dyDescent="0.25">
      <c r="B16" s="17" t="s">
        <v>69</v>
      </c>
      <c r="C16" s="53">
        <v>5557.1364940000003</v>
      </c>
      <c r="D16" s="53">
        <v>4480.2725330000003</v>
      </c>
      <c r="E16" s="94">
        <v>-0.19378036910964525</v>
      </c>
      <c r="F16" s="53">
        <v>-1076.863961</v>
      </c>
      <c r="G16" s="94">
        <v>4.8427485593706417E-2</v>
      </c>
      <c r="H16" s="53">
        <v>494.17660599999999</v>
      </c>
      <c r="I16" s="53">
        <v>287.706594</v>
      </c>
      <c r="J16" s="94">
        <v>-0.41780612334368572</v>
      </c>
      <c r="K16" s="53">
        <v>-206.470012</v>
      </c>
      <c r="L16" s="94">
        <v>3.2718937134341604E-2</v>
      </c>
    </row>
    <row r="17" spans="2:12" x14ac:dyDescent="0.25">
      <c r="B17" s="15" t="s">
        <v>71</v>
      </c>
      <c r="C17" s="52">
        <v>1406.9163129999999</v>
      </c>
      <c r="D17" s="52">
        <v>1215.0424419999999</v>
      </c>
      <c r="E17" s="16">
        <v>-0.13637902214017472</v>
      </c>
      <c r="F17" s="52">
        <v>-191.87387100000001</v>
      </c>
      <c r="G17" s="16">
        <v>1.3133453360770556E-2</v>
      </c>
      <c r="H17" s="52">
        <v>59.618324999999999</v>
      </c>
      <c r="I17" s="52">
        <v>155.49032600000001</v>
      </c>
      <c r="J17" s="16">
        <v>1.6080961851913824</v>
      </c>
      <c r="K17" s="52">
        <v>95.872001000000012</v>
      </c>
      <c r="L17" s="16">
        <v>1.7682869657802427E-2</v>
      </c>
    </row>
    <row r="18" spans="2:12" x14ac:dyDescent="0.25">
      <c r="B18" s="17" t="s">
        <v>73</v>
      </c>
      <c r="C18" s="53">
        <v>819.24077</v>
      </c>
      <c r="D18" s="53">
        <v>1010.531645</v>
      </c>
      <c r="E18" s="94">
        <v>0.23349774816504798</v>
      </c>
      <c r="F18" s="53">
        <v>191.29087500000003</v>
      </c>
      <c r="G18" s="94">
        <v>1.0922886123504028E-2</v>
      </c>
      <c r="H18" s="53">
        <v>101.337729</v>
      </c>
      <c r="I18" s="53">
        <v>108.98626899999999</v>
      </c>
      <c r="J18" s="94">
        <v>7.5475739149433618E-2</v>
      </c>
      <c r="K18" s="53">
        <v>7.648539999999997</v>
      </c>
      <c r="L18" s="94">
        <v>1.2394275829206205E-2</v>
      </c>
    </row>
    <row r="19" spans="2:12" x14ac:dyDescent="0.25">
      <c r="B19" s="15" t="s">
        <v>76</v>
      </c>
      <c r="C19" s="52">
        <v>582.60048600000005</v>
      </c>
      <c r="D19" s="52">
        <v>630.62749699999995</v>
      </c>
      <c r="E19" s="16">
        <v>8.2435583481473174E-2</v>
      </c>
      <c r="F19" s="52">
        <v>48.027010999999902</v>
      </c>
      <c r="G19" s="66">
        <v>6.816483551172094E-3</v>
      </c>
      <c r="H19" s="52">
        <v>57.131120000000003</v>
      </c>
      <c r="I19" s="52">
        <v>66.851230000000001</v>
      </c>
      <c r="J19" s="16">
        <v>0.17013687111332665</v>
      </c>
      <c r="K19" s="52">
        <v>9.7201099999999983</v>
      </c>
      <c r="L19" s="66">
        <v>7.6025410516778478E-3</v>
      </c>
    </row>
    <row r="20" spans="2:12" x14ac:dyDescent="0.25">
      <c r="B20" s="17" t="s">
        <v>74</v>
      </c>
      <c r="C20" s="53">
        <v>607.15351699999997</v>
      </c>
      <c r="D20" s="53">
        <v>639.60787900000003</v>
      </c>
      <c r="E20" s="94">
        <v>5.3453304792435263E-2</v>
      </c>
      <c r="F20" s="53">
        <v>32.45436200000006</v>
      </c>
      <c r="G20" s="67">
        <v>6.9135529407522356E-3</v>
      </c>
      <c r="H20" s="53">
        <v>57.619154999999999</v>
      </c>
      <c r="I20" s="53">
        <v>53.612200000000001</v>
      </c>
      <c r="J20" s="94">
        <v>-6.9542064613755561E-2</v>
      </c>
      <c r="K20" s="53">
        <v>-4.0069549999999978</v>
      </c>
      <c r="L20" s="67">
        <v>6.0969551550624146E-3</v>
      </c>
    </row>
    <row r="21" spans="2:12" x14ac:dyDescent="0.25">
      <c r="B21" s="15" t="s">
        <v>75</v>
      </c>
      <c r="C21" s="52">
        <v>509.32556199999999</v>
      </c>
      <c r="D21" s="52">
        <v>592.79801299999997</v>
      </c>
      <c r="E21" s="16">
        <v>0.16388820280730387</v>
      </c>
      <c r="F21" s="52">
        <v>83.472450999999978</v>
      </c>
      <c r="G21" s="66">
        <v>6.4075828028507314E-3</v>
      </c>
      <c r="H21" s="52">
        <v>50.259963999999997</v>
      </c>
      <c r="I21" s="52">
        <v>51.350774999999999</v>
      </c>
      <c r="J21" s="16">
        <v>2.1703378060517586E-2</v>
      </c>
      <c r="K21" s="52">
        <v>1.0908110000000022</v>
      </c>
      <c r="L21" s="66">
        <v>5.839778489834406E-3</v>
      </c>
    </row>
    <row r="22" spans="2:12" x14ac:dyDescent="0.25">
      <c r="B22" s="17" t="s">
        <v>77</v>
      </c>
      <c r="C22" s="53">
        <v>682.94006999999999</v>
      </c>
      <c r="D22" s="53">
        <v>487.65148399999998</v>
      </c>
      <c r="E22" s="94">
        <v>-0.2859527425298094</v>
      </c>
      <c r="F22" s="53">
        <v>-195.28858600000001</v>
      </c>
      <c r="G22" s="67">
        <v>5.2710488128155019E-3</v>
      </c>
      <c r="H22" s="53">
        <v>38.173856999999998</v>
      </c>
      <c r="I22" s="53">
        <v>46.087640999999998</v>
      </c>
      <c r="J22" s="94">
        <v>0.20730899683519022</v>
      </c>
      <c r="K22" s="53">
        <v>7.9137839999999997</v>
      </c>
      <c r="L22" s="67">
        <v>5.2412376358294543E-3</v>
      </c>
    </row>
    <row r="23" spans="2:12" x14ac:dyDescent="0.25">
      <c r="B23" s="15" t="s">
        <v>78</v>
      </c>
      <c r="C23" s="52">
        <v>674.92520500000001</v>
      </c>
      <c r="D23" s="52">
        <v>397.84746200000001</v>
      </c>
      <c r="E23" s="16">
        <v>-0.41053103506484101</v>
      </c>
      <c r="F23" s="52">
        <v>-277.077743</v>
      </c>
      <c r="G23" s="66">
        <v>4.3003527335861869E-3</v>
      </c>
      <c r="H23" s="52">
        <v>70.518187999999995</v>
      </c>
      <c r="I23" s="52">
        <v>26.264968</v>
      </c>
      <c r="J23" s="16">
        <v>-0.62754335094373093</v>
      </c>
      <c r="K23" s="52">
        <v>-44.253219999999999</v>
      </c>
      <c r="L23" s="66">
        <v>2.9869382723549743E-3</v>
      </c>
    </row>
    <row r="24" spans="2:12" x14ac:dyDescent="0.25">
      <c r="B24" s="17" t="s">
        <v>83</v>
      </c>
      <c r="C24" s="53">
        <v>197.95515900000001</v>
      </c>
      <c r="D24" s="53">
        <v>184.16840500000001</v>
      </c>
      <c r="E24" s="94">
        <v>-6.9645843380116257E-2</v>
      </c>
      <c r="F24" s="53">
        <v>-13.786754000000002</v>
      </c>
      <c r="G24" s="67">
        <v>1.990685324220965E-3</v>
      </c>
      <c r="H24" s="53">
        <v>24.191462999999999</v>
      </c>
      <c r="I24" s="53">
        <v>20.449907</v>
      </c>
      <c r="J24" s="94">
        <v>-0.15466431277843751</v>
      </c>
      <c r="K24" s="53">
        <v>-3.7415559999999992</v>
      </c>
      <c r="L24" s="67">
        <v>2.3256304703816845E-3</v>
      </c>
    </row>
    <row r="25" spans="2:12" x14ac:dyDescent="0.25">
      <c r="B25" s="15" t="s">
        <v>79</v>
      </c>
      <c r="C25" s="52">
        <v>298.64973800000001</v>
      </c>
      <c r="D25" s="52">
        <v>266.34409699999998</v>
      </c>
      <c r="E25" s="16">
        <v>-0.10817234000051268</v>
      </c>
      <c r="F25" s="52">
        <v>-32.305641000000037</v>
      </c>
      <c r="G25" s="66">
        <v>2.8789264102644808E-3</v>
      </c>
      <c r="H25" s="52">
        <v>21.307395</v>
      </c>
      <c r="I25" s="52">
        <v>20.399293</v>
      </c>
      <c r="J25" s="16">
        <v>-4.2619100082389227E-2</v>
      </c>
      <c r="K25" s="52">
        <v>-0.90810199999999952</v>
      </c>
      <c r="L25" s="66">
        <v>2.3198744803604146E-3</v>
      </c>
    </row>
    <row r="26" spans="2:12" x14ac:dyDescent="0.25">
      <c r="B26" s="17" t="s">
        <v>80</v>
      </c>
      <c r="C26" s="53">
        <v>217.99521100000001</v>
      </c>
      <c r="D26" s="53">
        <v>192.07789199999999</v>
      </c>
      <c r="E26" s="94">
        <v>-0.11888939615283578</v>
      </c>
      <c r="F26" s="53">
        <v>-25.91731900000002</v>
      </c>
      <c r="G26" s="67">
        <v>2.0761793572122182E-3</v>
      </c>
      <c r="H26" s="53">
        <v>9.4869109999999992</v>
      </c>
      <c r="I26" s="53">
        <v>18.951429999999998</v>
      </c>
      <c r="J26" s="94">
        <v>0.99763969536554109</v>
      </c>
      <c r="K26" s="53">
        <v>9.4645189999999992</v>
      </c>
      <c r="L26" s="67">
        <v>2.1552187530879999E-3</v>
      </c>
    </row>
    <row r="27" spans="2:12" x14ac:dyDescent="0.25">
      <c r="B27" s="15" t="s">
        <v>81</v>
      </c>
      <c r="C27" s="52">
        <v>129.966925</v>
      </c>
      <c r="D27" s="52">
        <v>176.55077499999999</v>
      </c>
      <c r="E27" s="16">
        <v>0.35842850017417871</v>
      </c>
      <c r="F27" s="52">
        <v>46.583849999999984</v>
      </c>
      <c r="G27" s="66">
        <v>1.9083459878600653E-3</v>
      </c>
      <c r="H27" s="52">
        <v>22.041146999999999</v>
      </c>
      <c r="I27" s="52">
        <v>14.156018</v>
      </c>
      <c r="J27" s="16">
        <v>-0.35774585596657016</v>
      </c>
      <c r="K27" s="52">
        <v>-7.8851289999999992</v>
      </c>
      <c r="L27" s="66">
        <v>1.6098687783798523E-3</v>
      </c>
    </row>
    <row r="28" spans="2:12" x14ac:dyDescent="0.25">
      <c r="B28" s="17" t="s">
        <v>84</v>
      </c>
      <c r="C28" s="53">
        <v>146.11478</v>
      </c>
      <c r="D28" s="53">
        <v>106.85527</v>
      </c>
      <c r="E28" s="94">
        <v>-0.26868951929435192</v>
      </c>
      <c r="F28" s="53">
        <v>-39.259509999999992</v>
      </c>
      <c r="G28" s="67">
        <v>1.155003855328327E-3</v>
      </c>
      <c r="H28" s="53">
        <v>14.699217000000001</v>
      </c>
      <c r="I28" s="53">
        <v>9.7779190000000007</v>
      </c>
      <c r="J28" s="94">
        <v>-0.33480001009577587</v>
      </c>
      <c r="K28" s="53">
        <v>-4.9212980000000002</v>
      </c>
      <c r="L28" s="67">
        <v>1.1119770062193444E-3</v>
      </c>
    </row>
    <row r="29" spans="2:12" x14ac:dyDescent="0.25">
      <c r="B29" s="15" t="s">
        <v>86</v>
      </c>
      <c r="C29" s="52">
        <v>78.032426999999998</v>
      </c>
      <c r="D29" s="52">
        <v>103.759736</v>
      </c>
      <c r="E29" s="16">
        <v>0.32970022834225077</v>
      </c>
      <c r="F29" s="52">
        <v>25.727309000000005</v>
      </c>
      <c r="G29" s="66">
        <v>1.1215440764676314E-3</v>
      </c>
      <c r="H29" s="52">
        <v>9.0317880000000006</v>
      </c>
      <c r="I29" s="52">
        <v>7.8824829999999997</v>
      </c>
      <c r="J29" s="16">
        <v>-0.12725110465391798</v>
      </c>
      <c r="K29" s="52">
        <v>-1.1493050000000009</v>
      </c>
      <c r="L29" s="66">
        <v>8.9642180998992474E-4</v>
      </c>
    </row>
    <row r="30" spans="2:12" x14ac:dyDescent="0.25">
      <c r="B30" s="17" t="s">
        <v>82</v>
      </c>
      <c r="C30" s="53">
        <v>314.35474900000003</v>
      </c>
      <c r="D30" s="53">
        <v>181.344888</v>
      </c>
      <c r="E30" s="94">
        <v>-0.42312025322703184</v>
      </c>
      <c r="F30" s="53">
        <v>-133.00986100000003</v>
      </c>
      <c r="G30" s="67">
        <v>1.9601657904573509E-3</v>
      </c>
      <c r="H30" s="53">
        <v>57.532262000000003</v>
      </c>
      <c r="I30" s="53">
        <v>7.4796139999999998</v>
      </c>
      <c r="J30" s="94">
        <v>-0.8699927007910796</v>
      </c>
      <c r="K30" s="53">
        <v>-50.052648000000005</v>
      </c>
      <c r="L30" s="67">
        <v>8.5060622647787265E-4</v>
      </c>
    </row>
    <row r="31" spans="2:12" x14ac:dyDescent="0.25">
      <c r="B31" s="15" t="s">
        <v>85</v>
      </c>
      <c r="C31" s="52">
        <v>179.90554499999999</v>
      </c>
      <c r="D31" s="52">
        <v>138.307806</v>
      </c>
      <c r="E31" s="16">
        <v>-0.23121988263341187</v>
      </c>
      <c r="F31" s="52">
        <v>-41.59773899999999</v>
      </c>
      <c r="G31" s="66">
        <v>1.4949758598897585E-3</v>
      </c>
      <c r="H31" s="52">
        <v>60.531982999999997</v>
      </c>
      <c r="I31" s="52">
        <v>5.9817010000000002</v>
      </c>
      <c r="J31" s="16">
        <v>-0.90118114914556824</v>
      </c>
      <c r="K31" s="52">
        <v>-54.550281999999996</v>
      </c>
      <c r="L31" s="66">
        <v>6.802586491132988E-4</v>
      </c>
    </row>
    <row r="32" spans="2:12" x14ac:dyDescent="0.25">
      <c r="B32" s="17" t="s">
        <v>87</v>
      </c>
      <c r="C32" s="53">
        <v>61.206738000000001</v>
      </c>
      <c r="D32" s="53">
        <v>51.968373999999997</v>
      </c>
      <c r="E32" s="94">
        <v>-0.15093704225832139</v>
      </c>
      <c r="F32" s="53">
        <v>-9.2383640000000042</v>
      </c>
      <c r="G32" s="84">
        <v>5.6172870392957115E-4</v>
      </c>
      <c r="H32" s="53">
        <v>6.3672880000000003</v>
      </c>
      <c r="I32" s="53">
        <v>4.4523029999999997</v>
      </c>
      <c r="J32" s="94">
        <v>-0.30075363325798998</v>
      </c>
      <c r="K32" s="53">
        <v>-1.9149850000000006</v>
      </c>
      <c r="L32" s="67">
        <v>5.0633049432311763E-4</v>
      </c>
    </row>
    <row r="33" spans="2:12" x14ac:dyDescent="0.25">
      <c r="B33" s="15" t="s">
        <v>88</v>
      </c>
      <c r="C33" s="52">
        <v>18.444427999999998</v>
      </c>
      <c r="D33" s="52">
        <v>13.017182999999999</v>
      </c>
      <c r="E33" s="16">
        <v>-0.29424848523358926</v>
      </c>
      <c r="F33" s="52">
        <v>-5.4272449999999992</v>
      </c>
      <c r="G33" s="173">
        <v>1.4070336961868475E-4</v>
      </c>
      <c r="H33" s="52">
        <v>1.4731879999999999</v>
      </c>
      <c r="I33" s="52">
        <v>1.325151</v>
      </c>
      <c r="J33" s="16">
        <v>-0.10048751415297974</v>
      </c>
      <c r="K33" s="52">
        <v>-0.14803699999999997</v>
      </c>
      <c r="L33" s="66">
        <v>1.5070051631319202E-4</v>
      </c>
    </row>
    <row r="34" spans="2:12" ht="13.5" thickBot="1" x14ac:dyDescent="0.3">
      <c r="B34" s="19" t="s">
        <v>19</v>
      </c>
      <c r="C34" s="55">
        <v>87701.883834999986</v>
      </c>
      <c r="D34" s="55">
        <v>92515.076471000008</v>
      </c>
      <c r="E34" s="20">
        <v>5.4881291319299752E-2</v>
      </c>
      <c r="F34" s="55">
        <v>4813.1926360000216</v>
      </c>
      <c r="G34" s="20">
        <v>1</v>
      </c>
      <c r="H34" s="55">
        <v>8578.3665410000012</v>
      </c>
      <c r="I34" s="55">
        <v>8793.274451999996</v>
      </c>
      <c r="J34" s="20">
        <v>2.5052311529572657E-2</v>
      </c>
      <c r="K34" s="55">
        <v>214.90791099999478</v>
      </c>
      <c r="L34" s="20">
        <v>1</v>
      </c>
    </row>
    <row r="36" spans="2:12" x14ac:dyDescent="0.25">
      <c r="B36" s="196"/>
      <c r="C36" s="196"/>
      <c r="D36" s="196"/>
      <c r="E36" s="196"/>
      <c r="F36" s="196"/>
      <c r="G36" s="196"/>
      <c r="H36" s="196"/>
      <c r="I36" s="196"/>
      <c r="J36" s="196"/>
      <c r="K36" s="196"/>
    </row>
    <row r="37" spans="2:12" ht="25.5" customHeight="1" x14ac:dyDescent="0.25">
      <c r="B37" s="185"/>
      <c r="C37" s="185"/>
      <c r="D37" s="185"/>
      <c r="E37" s="185"/>
      <c r="F37" s="185"/>
      <c r="G37" s="185"/>
      <c r="H37" s="185"/>
      <c r="I37" s="185"/>
      <c r="J37" s="185"/>
      <c r="K37" s="185"/>
    </row>
    <row r="39" spans="2:12" x14ac:dyDescent="0.25">
      <c r="C39" s="78"/>
      <c r="D39" s="78"/>
      <c r="E39" s="77"/>
      <c r="F39" s="78"/>
      <c r="G39" s="77"/>
    </row>
    <row r="40" spans="2:12" x14ac:dyDescent="0.25">
      <c r="I40" s="73"/>
      <c r="J40" s="73"/>
      <c r="K40" s="73"/>
      <c r="L40" s="73"/>
    </row>
  </sheetData>
  <mergeCells count="7">
    <mergeCell ref="H6:L6"/>
    <mergeCell ref="B36:K36"/>
    <mergeCell ref="B37:K37"/>
    <mergeCell ref="B2:G2"/>
    <mergeCell ref="B3:G3"/>
    <mergeCell ref="B6:B7"/>
    <mergeCell ref="C6:G6"/>
  </mergeCells>
  <pageMargins left="0.7" right="0.7" top="0.75" bottom="0.75" header="0.3" footer="0.3"/>
  <pageSetup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0E52-9CCB-4203-BEAF-40196A529C57}">
  <sheetPr>
    <tabColor theme="9" tint="-0.249977111117893"/>
    <pageSetUpPr fitToPage="1"/>
  </sheetPr>
  <dimension ref="A2:L37"/>
  <sheetViews>
    <sheetView showGridLines="0" workbookViewId="0">
      <selection activeCell="G16" sqref="G16"/>
    </sheetView>
  </sheetViews>
  <sheetFormatPr baseColWidth="10" defaultColWidth="11.42578125" defaultRowHeight="12.75" x14ac:dyDescent="0.25"/>
  <cols>
    <col min="1" max="1" width="11.42578125" style="23"/>
    <col min="2" max="2" width="17" style="23" customWidth="1"/>
    <col min="3" max="16384" width="11.42578125" style="23"/>
  </cols>
  <sheetData>
    <row r="2" spans="1:12" x14ac:dyDescent="0.25">
      <c r="A2" s="23" t="s">
        <v>6</v>
      </c>
      <c r="B2" s="185" t="s">
        <v>173</v>
      </c>
      <c r="C2" s="185"/>
      <c r="D2" s="185"/>
      <c r="E2" s="185"/>
      <c r="F2" s="185"/>
      <c r="G2" s="185"/>
    </row>
    <row r="3" spans="1:12" x14ac:dyDescent="0.25">
      <c r="B3" s="185" t="s">
        <v>114</v>
      </c>
      <c r="C3" s="185"/>
      <c r="D3" s="185"/>
      <c r="E3" s="185"/>
      <c r="F3" s="185"/>
      <c r="G3" s="185"/>
    </row>
    <row r="5" spans="1:12" ht="13.5" thickBot="1" x14ac:dyDescent="0.3"/>
    <row r="6" spans="1:12" ht="12.75" customHeight="1" x14ac:dyDescent="0.25">
      <c r="B6" s="212" t="s">
        <v>131</v>
      </c>
      <c r="C6" s="207" t="str">
        <f>CONCATENATE("enero-",H6)</f>
        <v>enero-noviembre</v>
      </c>
      <c r="D6" s="208"/>
      <c r="E6" s="208"/>
      <c r="F6" s="208"/>
      <c r="G6" s="209"/>
      <c r="H6" s="204" t="s">
        <v>171</v>
      </c>
      <c r="I6" s="205"/>
      <c r="J6" s="205"/>
      <c r="K6" s="205"/>
      <c r="L6" s="206"/>
    </row>
    <row r="7" spans="1:12" ht="26.25" thickBot="1" x14ac:dyDescent="0.3">
      <c r="B7" s="213"/>
      <c r="C7" s="33">
        <v>2023</v>
      </c>
      <c r="D7" s="113">
        <v>2024</v>
      </c>
      <c r="E7" s="34" t="s">
        <v>179</v>
      </c>
      <c r="F7" s="33" t="s">
        <v>180</v>
      </c>
      <c r="G7" s="34" t="s">
        <v>178</v>
      </c>
      <c r="H7" s="105">
        <v>2023</v>
      </c>
      <c r="I7" s="114">
        <v>2024</v>
      </c>
      <c r="J7" s="106" t="s">
        <v>179</v>
      </c>
      <c r="K7" s="105" t="s">
        <v>180</v>
      </c>
      <c r="L7" s="106" t="s">
        <v>178</v>
      </c>
    </row>
    <row r="8" spans="1:12" ht="13.5" thickTop="1" x14ac:dyDescent="0.25">
      <c r="B8" s="15" t="s">
        <v>65</v>
      </c>
      <c r="C8" s="52">
        <v>8949.9606750000003</v>
      </c>
      <c r="D8" s="52">
        <v>8804.4769400000005</v>
      </c>
      <c r="E8" s="16">
        <v>-1.6255237344939499E-2</v>
      </c>
      <c r="F8" s="52">
        <v>-145.4837349999998</v>
      </c>
      <c r="G8" s="16">
        <v>0.23094643344538526</v>
      </c>
      <c r="H8" s="52">
        <v>674.47606199999996</v>
      </c>
      <c r="I8" s="52">
        <v>675.84826799999996</v>
      </c>
      <c r="J8" s="16">
        <v>2.0344769478268798E-3</v>
      </c>
      <c r="K8" s="52">
        <v>1.3722060000000056</v>
      </c>
      <c r="L8" s="16">
        <v>0.2045255441520375</v>
      </c>
    </row>
    <row r="9" spans="1:12" x14ac:dyDescent="0.25">
      <c r="B9" s="17" t="s">
        <v>64</v>
      </c>
      <c r="C9" s="53">
        <v>6433.7249929999998</v>
      </c>
      <c r="D9" s="53">
        <v>6416.72318</v>
      </c>
      <c r="E9" s="94">
        <v>-2.6426079788144374E-3</v>
      </c>
      <c r="F9" s="53">
        <v>-17.001812999999856</v>
      </c>
      <c r="G9" s="94">
        <v>0.16831429543471901</v>
      </c>
      <c r="H9" s="53">
        <v>390.484848</v>
      </c>
      <c r="I9" s="53">
        <v>506.204137</v>
      </c>
      <c r="J9" s="94">
        <v>0.29634770617271178</v>
      </c>
      <c r="K9" s="53">
        <v>115.719289</v>
      </c>
      <c r="L9" s="94">
        <v>0.15318775156191944</v>
      </c>
    </row>
    <row r="10" spans="1:12" x14ac:dyDescent="0.25">
      <c r="B10" s="15" t="s">
        <v>68</v>
      </c>
      <c r="C10" s="52">
        <v>3417.231014</v>
      </c>
      <c r="D10" s="52">
        <v>3703.9030659999999</v>
      </c>
      <c r="E10" s="16">
        <v>8.3890158676875437E-2</v>
      </c>
      <c r="F10" s="52">
        <v>286.67205199999989</v>
      </c>
      <c r="G10" s="16">
        <v>9.7155482233579157E-2</v>
      </c>
      <c r="H10" s="52">
        <v>289.08808800000003</v>
      </c>
      <c r="I10" s="52">
        <v>383.96278899999999</v>
      </c>
      <c r="J10" s="16">
        <v>0.3281861305886804</v>
      </c>
      <c r="K10" s="52">
        <v>94.874700999999959</v>
      </c>
      <c r="L10" s="16">
        <v>0.11619501310072006</v>
      </c>
    </row>
    <row r="11" spans="1:12" x14ac:dyDescent="0.25">
      <c r="B11" s="17" t="s">
        <v>66</v>
      </c>
      <c r="C11" s="53">
        <v>4285.252125</v>
      </c>
      <c r="D11" s="53">
        <v>4032.98963</v>
      </c>
      <c r="E11" s="94">
        <v>-5.886759696782129E-2</v>
      </c>
      <c r="F11" s="53">
        <v>-252.26249499999994</v>
      </c>
      <c r="G11" s="94">
        <v>0.10578760981691253</v>
      </c>
      <c r="H11" s="53">
        <v>386.38678399999998</v>
      </c>
      <c r="I11" s="53">
        <v>349.33461399999999</v>
      </c>
      <c r="J11" s="94">
        <v>-9.589398896210688E-2</v>
      </c>
      <c r="K11" s="53">
        <v>-37.05216999999999</v>
      </c>
      <c r="L11" s="94">
        <v>0.10571581729568327</v>
      </c>
    </row>
    <row r="12" spans="1:12" x14ac:dyDescent="0.25">
      <c r="B12" s="15" t="s">
        <v>70</v>
      </c>
      <c r="C12" s="52">
        <v>3272.4277780000002</v>
      </c>
      <c r="D12" s="52">
        <v>3295.149821</v>
      </c>
      <c r="E12" s="16">
        <v>6.9434818860651948E-3</v>
      </c>
      <c r="F12" s="52">
        <v>22.722042999999758</v>
      </c>
      <c r="G12" s="16">
        <v>8.643365233552984E-2</v>
      </c>
      <c r="H12" s="52">
        <v>284.35357599999998</v>
      </c>
      <c r="I12" s="52">
        <v>315.56221499999998</v>
      </c>
      <c r="J12" s="16">
        <v>0.10975293308778378</v>
      </c>
      <c r="K12" s="52">
        <v>31.208639000000005</v>
      </c>
      <c r="L12" s="16">
        <v>9.5495596855916257E-2</v>
      </c>
    </row>
    <row r="13" spans="1:12" x14ac:dyDescent="0.25">
      <c r="B13" s="17" t="s">
        <v>89</v>
      </c>
      <c r="C13" s="53">
        <v>2721.3995989999999</v>
      </c>
      <c r="D13" s="53">
        <v>2598.4921380000001</v>
      </c>
      <c r="E13" s="94">
        <v>-4.5163327372122475E-2</v>
      </c>
      <c r="F13" s="53">
        <v>-122.90746099999978</v>
      </c>
      <c r="G13" s="94">
        <v>6.81599254216428E-2</v>
      </c>
      <c r="H13" s="53">
        <v>204.71105700000001</v>
      </c>
      <c r="I13" s="53">
        <v>244.28679199999999</v>
      </c>
      <c r="J13" s="94">
        <v>0.19332485299023183</v>
      </c>
      <c r="K13" s="53">
        <v>39.57573499999998</v>
      </c>
      <c r="L13" s="94">
        <v>7.3926192354991135E-2</v>
      </c>
    </row>
    <row r="14" spans="1:12" x14ac:dyDescent="0.25">
      <c r="B14" s="15" t="s">
        <v>67</v>
      </c>
      <c r="C14" s="52">
        <v>2481.778996</v>
      </c>
      <c r="D14" s="52">
        <v>2407.4273240000002</v>
      </c>
      <c r="E14" s="16">
        <v>-2.9959022185229167E-2</v>
      </c>
      <c r="F14" s="52">
        <v>-74.35167199999978</v>
      </c>
      <c r="G14" s="16">
        <v>6.3148186774258055E-2</v>
      </c>
      <c r="H14" s="52">
        <v>280.19002799999998</v>
      </c>
      <c r="I14" s="52">
        <v>241.225178</v>
      </c>
      <c r="J14" s="16">
        <v>-0.13906579858723589</v>
      </c>
      <c r="K14" s="52">
        <v>-38.964849999999984</v>
      </c>
      <c r="L14" s="16">
        <v>7.2999685180257221E-2</v>
      </c>
    </row>
    <row r="15" spans="1:12" x14ac:dyDescent="0.25">
      <c r="B15" s="17" t="s">
        <v>69</v>
      </c>
      <c r="C15" s="53">
        <v>1799.573257</v>
      </c>
      <c r="D15" s="53">
        <v>1191.498098</v>
      </c>
      <c r="E15" s="94">
        <v>-0.33789964183714249</v>
      </c>
      <c r="F15" s="53">
        <v>-608.07515899999999</v>
      </c>
      <c r="G15" s="94">
        <v>3.125367220168563E-2</v>
      </c>
      <c r="H15" s="53">
        <v>135.33822699999999</v>
      </c>
      <c r="I15" s="53">
        <v>100.574119</v>
      </c>
      <c r="J15" s="94">
        <v>-0.25686835693510301</v>
      </c>
      <c r="K15" s="53">
        <v>-34.764107999999993</v>
      </c>
      <c r="L15" s="94">
        <v>3.0435790679701459E-2</v>
      </c>
    </row>
    <row r="16" spans="1:12" x14ac:dyDescent="0.25">
      <c r="B16" s="15" t="s">
        <v>73</v>
      </c>
      <c r="C16" s="52">
        <v>709.33669999999995</v>
      </c>
      <c r="D16" s="52">
        <v>883.94140600000003</v>
      </c>
      <c r="E16" s="16">
        <v>0.24615208264284094</v>
      </c>
      <c r="F16" s="52">
        <v>174.60470600000008</v>
      </c>
      <c r="G16" s="16">
        <v>2.3186285395665911E-2</v>
      </c>
      <c r="H16" s="52">
        <v>58.340694999999997</v>
      </c>
      <c r="I16" s="52">
        <v>97.534255999999999</v>
      </c>
      <c r="J16" s="16">
        <v>0.67180483537263314</v>
      </c>
      <c r="K16" s="52">
        <v>39.193561000000003</v>
      </c>
      <c r="L16" s="16">
        <v>2.9515865803571358E-2</v>
      </c>
    </row>
    <row r="17" spans="2:12" x14ac:dyDescent="0.25">
      <c r="B17" s="17" t="s">
        <v>72</v>
      </c>
      <c r="C17" s="53">
        <v>490.11614700000001</v>
      </c>
      <c r="D17" s="53">
        <v>682.19767000000002</v>
      </c>
      <c r="E17" s="94">
        <v>0.39191021184617281</v>
      </c>
      <c r="F17" s="53">
        <v>192.081523</v>
      </c>
      <c r="G17" s="94">
        <v>1.7894432555723396E-2</v>
      </c>
      <c r="H17" s="53">
        <v>49.749583999999999</v>
      </c>
      <c r="I17" s="53">
        <v>53.316401999999997</v>
      </c>
      <c r="J17" s="94">
        <v>7.1695433674380027E-2</v>
      </c>
      <c r="K17" s="53">
        <v>3.5668179999999978</v>
      </c>
      <c r="L17" s="94">
        <v>1.6134636496958191E-2</v>
      </c>
    </row>
    <row r="18" spans="2:12" x14ac:dyDescent="0.25">
      <c r="B18" s="15" t="s">
        <v>71</v>
      </c>
      <c r="C18" s="52">
        <v>863.129728</v>
      </c>
      <c r="D18" s="52">
        <v>852.84729200000004</v>
      </c>
      <c r="E18" s="16">
        <v>-1.191296703894773E-2</v>
      </c>
      <c r="F18" s="52">
        <v>-10.282435999999961</v>
      </c>
      <c r="G18" s="16">
        <v>2.2370669115632333E-2</v>
      </c>
      <c r="H18" s="52">
        <v>56.933031999999997</v>
      </c>
      <c r="I18" s="52">
        <v>52.526842000000002</v>
      </c>
      <c r="J18" s="16">
        <v>-7.7392505637149167E-2</v>
      </c>
      <c r="K18" s="52">
        <v>-4.4061899999999952</v>
      </c>
      <c r="L18" s="16">
        <v>1.5895699451046161E-2</v>
      </c>
    </row>
    <row r="19" spans="2:12" x14ac:dyDescent="0.25">
      <c r="B19" s="17" t="s">
        <v>74</v>
      </c>
      <c r="C19" s="53">
        <v>583.26132600000005</v>
      </c>
      <c r="D19" s="53">
        <v>620.22945200000004</v>
      </c>
      <c r="E19" s="94">
        <v>6.3381754201889295E-2</v>
      </c>
      <c r="F19" s="53">
        <v>36.968125999999984</v>
      </c>
      <c r="G19" s="94">
        <v>1.6268970982981048E-2</v>
      </c>
      <c r="H19" s="53">
        <v>55.219321999999998</v>
      </c>
      <c r="I19" s="53">
        <v>51.455050999999997</v>
      </c>
      <c r="J19" s="94">
        <v>-6.8169453438780003E-2</v>
      </c>
      <c r="K19" s="53">
        <v>-3.7642710000000008</v>
      </c>
      <c r="L19" s="94">
        <v>1.5571353517393111E-2</v>
      </c>
    </row>
    <row r="20" spans="2:12" x14ac:dyDescent="0.25">
      <c r="B20" s="15" t="s">
        <v>75</v>
      </c>
      <c r="C20" s="52">
        <v>436.16542700000002</v>
      </c>
      <c r="D20" s="52">
        <v>508.20783399999999</v>
      </c>
      <c r="E20" s="16">
        <v>0.16517220884634676</v>
      </c>
      <c r="F20" s="52">
        <v>72.042406999999969</v>
      </c>
      <c r="G20" s="16">
        <v>1.3330580284455194E-2</v>
      </c>
      <c r="H20" s="52">
        <v>43.029069</v>
      </c>
      <c r="I20" s="52">
        <v>44.121611999999999</v>
      </c>
      <c r="J20" s="16">
        <v>2.5390811964813853E-2</v>
      </c>
      <c r="K20" s="52">
        <v>1.0925429999999992</v>
      </c>
      <c r="L20" s="16">
        <v>1.3352104503972877E-2</v>
      </c>
    </row>
    <row r="21" spans="2:12" x14ac:dyDescent="0.25">
      <c r="B21" s="17" t="s">
        <v>77</v>
      </c>
      <c r="C21" s="53">
        <v>646.71605299999999</v>
      </c>
      <c r="D21" s="53">
        <v>452.88944099999998</v>
      </c>
      <c r="E21" s="94">
        <v>-0.29970898526621237</v>
      </c>
      <c r="F21" s="53">
        <v>-193.82661200000001</v>
      </c>
      <c r="G21" s="94">
        <v>1.1879547400350647E-2</v>
      </c>
      <c r="H21" s="53">
        <v>35.682155999999999</v>
      </c>
      <c r="I21" s="53">
        <v>42.977786000000002</v>
      </c>
      <c r="J21" s="94">
        <v>0.20446158018030092</v>
      </c>
      <c r="K21" s="53">
        <v>7.2956300000000027</v>
      </c>
      <c r="L21" s="94">
        <v>1.3005959302243592E-2</v>
      </c>
    </row>
    <row r="22" spans="2:12" x14ac:dyDescent="0.25">
      <c r="B22" s="15" t="s">
        <v>76</v>
      </c>
      <c r="C22" s="52">
        <v>230.34782000000001</v>
      </c>
      <c r="D22" s="52">
        <v>259.46018500000002</v>
      </c>
      <c r="E22" s="16">
        <v>0.12638437385689172</v>
      </c>
      <c r="F22" s="52">
        <v>29.112365000000011</v>
      </c>
      <c r="G22" s="66">
        <v>6.8057880956673674E-3</v>
      </c>
      <c r="H22" s="52">
        <v>18.851151999999999</v>
      </c>
      <c r="I22" s="52">
        <v>29.257297000000001</v>
      </c>
      <c r="J22" s="16">
        <v>0.55201639666371594</v>
      </c>
      <c r="K22" s="52">
        <v>10.406145000000002</v>
      </c>
      <c r="L22" s="66">
        <v>8.8538579924906675E-3</v>
      </c>
    </row>
    <row r="23" spans="2:12" x14ac:dyDescent="0.25">
      <c r="B23" s="17" t="s">
        <v>78</v>
      </c>
      <c r="C23" s="53">
        <v>668.73658899999998</v>
      </c>
      <c r="D23" s="53">
        <v>389.43565799999999</v>
      </c>
      <c r="E23" s="94">
        <v>-0.41765462753825777</v>
      </c>
      <c r="F23" s="53">
        <v>-279.30093099999999</v>
      </c>
      <c r="G23" s="94">
        <v>1.0215118613458123E-2</v>
      </c>
      <c r="H23" s="53">
        <v>69.848489999999998</v>
      </c>
      <c r="I23" s="53">
        <v>25.018256999999998</v>
      </c>
      <c r="J23" s="94">
        <v>-0.64182107587436754</v>
      </c>
      <c r="K23" s="53">
        <v>-44.830233</v>
      </c>
      <c r="L23" s="67">
        <v>7.5710375670601281E-3</v>
      </c>
    </row>
    <row r="24" spans="2:12" x14ac:dyDescent="0.25">
      <c r="B24" s="15" t="s">
        <v>79</v>
      </c>
      <c r="C24" s="52">
        <v>242.20514700000001</v>
      </c>
      <c r="D24" s="52">
        <v>240.483462</v>
      </c>
      <c r="E24" s="16">
        <v>-7.1083749512557137E-3</v>
      </c>
      <c r="F24" s="52">
        <v>-1.7216850000000079</v>
      </c>
      <c r="G24" s="66">
        <v>6.3080178674985356E-3</v>
      </c>
      <c r="H24" s="52">
        <v>17.998737999999999</v>
      </c>
      <c r="I24" s="52">
        <v>19.121154000000001</v>
      </c>
      <c r="J24" s="16">
        <v>6.2360816630588234E-2</v>
      </c>
      <c r="K24" s="52">
        <v>1.1224160000000012</v>
      </c>
      <c r="L24" s="66">
        <v>5.7864532792808888E-3</v>
      </c>
    </row>
    <row r="25" spans="2:12" x14ac:dyDescent="0.25">
      <c r="B25" s="17" t="s">
        <v>83</v>
      </c>
      <c r="C25" s="53">
        <v>175.00616500000001</v>
      </c>
      <c r="D25" s="53">
        <v>160.422967</v>
      </c>
      <c r="E25" s="94">
        <v>-8.3329624416374148E-2</v>
      </c>
      <c r="F25" s="53">
        <v>-14.58319800000001</v>
      </c>
      <c r="G25" s="67">
        <v>4.2079855877703888E-3</v>
      </c>
      <c r="H25" s="53">
        <v>21.15709</v>
      </c>
      <c r="I25" s="53">
        <v>16.236159000000001</v>
      </c>
      <c r="J25" s="94">
        <v>-0.23259016244672592</v>
      </c>
      <c r="K25" s="53">
        <v>-4.9209309999999995</v>
      </c>
      <c r="L25" s="67">
        <v>4.9133946355160319E-3</v>
      </c>
    </row>
    <row r="26" spans="2:12" x14ac:dyDescent="0.25">
      <c r="B26" s="15" t="s">
        <v>80</v>
      </c>
      <c r="C26" s="52">
        <v>189.62914499999999</v>
      </c>
      <c r="D26" s="52">
        <v>156.03262100000001</v>
      </c>
      <c r="E26" s="16">
        <v>-0.17716962231728661</v>
      </c>
      <c r="F26" s="52">
        <v>-33.596523999999988</v>
      </c>
      <c r="G26" s="66">
        <v>4.0928243172939161E-3</v>
      </c>
      <c r="H26" s="52">
        <v>8.3980499999999996</v>
      </c>
      <c r="I26" s="52">
        <v>15.523028999999999</v>
      </c>
      <c r="J26" s="16">
        <v>0.84840873774269032</v>
      </c>
      <c r="K26" s="52">
        <v>7.1249789999999997</v>
      </c>
      <c r="L26" s="66">
        <v>4.6975868747996235E-3</v>
      </c>
    </row>
    <row r="27" spans="2:12" x14ac:dyDescent="0.25">
      <c r="B27" s="17" t="s">
        <v>81</v>
      </c>
      <c r="C27" s="53">
        <v>91.984656999999999</v>
      </c>
      <c r="D27" s="53">
        <v>99.847718999999998</v>
      </c>
      <c r="E27" s="94">
        <v>8.5482321252771554E-2</v>
      </c>
      <c r="F27" s="53">
        <v>7.8630619999999993</v>
      </c>
      <c r="G27" s="67">
        <v>2.6190624097093755E-3</v>
      </c>
      <c r="H27" s="53">
        <v>19.208715999999999</v>
      </c>
      <c r="I27" s="53">
        <v>9.8816570000000006</v>
      </c>
      <c r="J27" s="94">
        <v>-0.48556389713919446</v>
      </c>
      <c r="K27" s="53">
        <v>-9.3270589999999984</v>
      </c>
      <c r="L27" s="67">
        <v>2.9903920313794317E-3</v>
      </c>
    </row>
    <row r="28" spans="2:12" x14ac:dyDescent="0.25">
      <c r="B28" s="15" t="s">
        <v>86</v>
      </c>
      <c r="C28" s="52">
        <v>69.453124000000003</v>
      </c>
      <c r="D28" s="52">
        <v>94.551985999999999</v>
      </c>
      <c r="E28" s="16">
        <v>0.36137844569813726</v>
      </c>
      <c r="F28" s="52">
        <v>25.098861999999997</v>
      </c>
      <c r="G28" s="66">
        <v>2.4801523237197552E-3</v>
      </c>
      <c r="H28" s="52">
        <v>8.1267659999999999</v>
      </c>
      <c r="I28" s="52">
        <v>6.7710910000000002</v>
      </c>
      <c r="J28" s="16">
        <v>-0.16681604958233076</v>
      </c>
      <c r="K28" s="52">
        <v>-1.3556749999999997</v>
      </c>
      <c r="L28" s="66">
        <v>2.049070977685725E-3</v>
      </c>
    </row>
    <row r="29" spans="2:12" x14ac:dyDescent="0.25">
      <c r="B29" s="17" t="s">
        <v>84</v>
      </c>
      <c r="C29" s="53">
        <v>68.234170000000006</v>
      </c>
      <c r="D29" s="53">
        <v>65.055769999999995</v>
      </c>
      <c r="E29" s="94">
        <v>-4.6580767377986887E-2</v>
      </c>
      <c r="F29" s="53">
        <v>-3.1784000000000106</v>
      </c>
      <c r="G29" s="67">
        <v>1.7064498162616905E-3</v>
      </c>
      <c r="H29" s="53">
        <v>5.7967019999999998</v>
      </c>
      <c r="I29" s="53">
        <v>6.6036190000000001</v>
      </c>
      <c r="J29" s="94">
        <v>0.13920277426716088</v>
      </c>
      <c r="K29" s="53">
        <v>0.80691700000000033</v>
      </c>
      <c r="L29" s="67">
        <v>1.9983905164757095E-3</v>
      </c>
    </row>
    <row r="30" spans="2:12" x14ac:dyDescent="0.25">
      <c r="B30" s="15" t="s">
        <v>82</v>
      </c>
      <c r="C30" s="52">
        <v>58.300888999999998</v>
      </c>
      <c r="D30" s="52">
        <v>69.397878000000006</v>
      </c>
      <c r="E30" s="16">
        <v>0.19033996205443815</v>
      </c>
      <c r="F30" s="52">
        <v>11.096989000000008</v>
      </c>
      <c r="G30" s="66">
        <v>1.8203457765860157E-3</v>
      </c>
      <c r="H30" s="52">
        <v>4.9857449999999996</v>
      </c>
      <c r="I30" s="52">
        <v>6.5275470000000002</v>
      </c>
      <c r="J30" s="16">
        <v>0.30924204908193276</v>
      </c>
      <c r="K30" s="52">
        <v>1.5418020000000006</v>
      </c>
      <c r="L30" s="66">
        <v>1.9753695694208688E-3</v>
      </c>
    </row>
    <row r="31" spans="2:12" x14ac:dyDescent="0.25">
      <c r="B31" s="17" t="s">
        <v>85</v>
      </c>
      <c r="C31" s="53">
        <v>130.59118900000001</v>
      </c>
      <c r="D31" s="53">
        <v>89.044854000000001</v>
      </c>
      <c r="E31" s="94">
        <v>-0.31814041451142627</v>
      </c>
      <c r="F31" s="53">
        <v>-41.546335000000013</v>
      </c>
      <c r="G31" s="67">
        <v>2.3356971218286872E-3</v>
      </c>
      <c r="H31" s="53">
        <v>11.751282</v>
      </c>
      <c r="I31" s="53">
        <v>5.9601790000000001</v>
      </c>
      <c r="J31" s="94">
        <v>-0.49280606150035378</v>
      </c>
      <c r="K31" s="53">
        <v>-5.7911029999999997</v>
      </c>
      <c r="L31" s="67">
        <v>1.8036723787513602E-3</v>
      </c>
    </row>
    <row r="32" spans="2:12" x14ac:dyDescent="0.25">
      <c r="B32" s="15" t="s">
        <v>87</v>
      </c>
      <c r="C32" s="52">
        <v>42.849153000000001</v>
      </c>
      <c r="D32" s="52">
        <v>35.86647</v>
      </c>
      <c r="E32" s="16">
        <v>-0.16295965056765538</v>
      </c>
      <c r="F32" s="52">
        <v>-6.9826830000000015</v>
      </c>
      <c r="G32" s="173">
        <v>9.4079788989440041E-4</v>
      </c>
      <c r="H32" s="52">
        <v>4.4248010000000004</v>
      </c>
      <c r="I32" s="52">
        <v>3.3135430000000001</v>
      </c>
      <c r="J32" s="16">
        <v>-0.25114304575505209</v>
      </c>
      <c r="K32" s="52">
        <v>-1.1112580000000003</v>
      </c>
      <c r="L32" s="66">
        <v>1.002746055933038E-3</v>
      </c>
    </row>
    <row r="33" spans="2:12" x14ac:dyDescent="0.25">
      <c r="B33" s="17" t="s">
        <v>88</v>
      </c>
      <c r="C33" s="53">
        <v>18.400791999999999</v>
      </c>
      <c r="D33" s="53">
        <v>12.886369</v>
      </c>
      <c r="E33" s="94">
        <v>-0.29968400273205631</v>
      </c>
      <c r="F33" s="53">
        <v>-5.514422999999999</v>
      </c>
      <c r="G33" s="84">
        <v>3.3801678179092102E-4</v>
      </c>
      <c r="H33" s="53">
        <v>1.430639</v>
      </c>
      <c r="I33" s="53">
        <v>1.325151</v>
      </c>
      <c r="J33" s="94">
        <v>-7.3734883503105975E-2</v>
      </c>
      <c r="K33" s="53">
        <v>-0.10548800000000003</v>
      </c>
      <c r="L33" s="84">
        <v>4.0101786479478948E-4</v>
      </c>
    </row>
    <row r="34" spans="2:12" ht="13.5" thickBot="1" x14ac:dyDescent="0.3">
      <c r="B34" s="19" t="s">
        <v>19</v>
      </c>
      <c r="C34" s="55">
        <v>39075.812658000003</v>
      </c>
      <c r="D34" s="55">
        <v>38123.459231000001</v>
      </c>
      <c r="E34" s="20">
        <v>-2.4371941674897646E-2</v>
      </c>
      <c r="F34" s="55">
        <v>-952.35342700000183</v>
      </c>
      <c r="G34" s="20">
        <v>1</v>
      </c>
      <c r="H34" s="55">
        <v>3135.9606990000002</v>
      </c>
      <c r="I34" s="55">
        <v>3304.4687440000002</v>
      </c>
      <c r="J34" s="20">
        <v>5.3734106123757952E-2</v>
      </c>
      <c r="K34" s="55">
        <v>168.50804500000004</v>
      </c>
      <c r="L34" s="20">
        <v>1</v>
      </c>
    </row>
    <row r="36" spans="2:12" x14ac:dyDescent="0.25">
      <c r="B36" s="196" t="s">
        <v>120</v>
      </c>
      <c r="C36" s="196"/>
      <c r="D36" s="196"/>
      <c r="E36" s="196"/>
      <c r="F36" s="196"/>
      <c r="G36" s="196"/>
      <c r="H36" s="196"/>
      <c r="I36" s="196"/>
      <c r="J36" s="196"/>
      <c r="K36" s="196"/>
    </row>
    <row r="37" spans="2:12" ht="25.5" customHeight="1" x14ac:dyDescent="0.25">
      <c r="B37" s="185" t="s">
        <v>128</v>
      </c>
      <c r="C37" s="185"/>
      <c r="D37" s="185"/>
      <c r="E37" s="185"/>
      <c r="F37" s="185"/>
      <c r="G37" s="185"/>
      <c r="H37" s="185"/>
      <c r="I37" s="185"/>
      <c r="J37" s="185"/>
      <c r="K37" s="185"/>
    </row>
  </sheetData>
  <mergeCells count="7">
    <mergeCell ref="H6:L6"/>
    <mergeCell ref="B36:K36"/>
    <mergeCell ref="B37:K37"/>
    <mergeCell ref="B2:G2"/>
    <mergeCell ref="B3:G3"/>
    <mergeCell ref="B6:B7"/>
    <mergeCell ref="C6:G6"/>
  </mergeCells>
  <pageMargins left="0.7" right="0.7" top="0.75" bottom="0.75" header="0.3" footer="0.3"/>
  <pageSetup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CCDA-6021-4C30-9104-153C8D228029}">
  <sheetPr>
    <tabColor theme="9" tint="-0.249977111117893"/>
  </sheetPr>
  <dimension ref="A2:L37"/>
  <sheetViews>
    <sheetView showGridLines="0" workbookViewId="0">
      <selection activeCell="H30" sqref="H30"/>
    </sheetView>
  </sheetViews>
  <sheetFormatPr baseColWidth="10" defaultColWidth="11.42578125" defaultRowHeight="12.75" x14ac:dyDescent="0.25"/>
  <cols>
    <col min="1" max="1" width="11.42578125" style="23"/>
    <col min="2" max="2" width="16.28515625" style="23" customWidth="1"/>
    <col min="3" max="16384" width="11.42578125" style="23"/>
  </cols>
  <sheetData>
    <row r="2" spans="1:12" x14ac:dyDescent="0.25">
      <c r="A2" s="23" t="s">
        <v>121</v>
      </c>
      <c r="B2" s="185" t="s">
        <v>119</v>
      </c>
      <c r="C2" s="185"/>
      <c r="D2" s="185"/>
      <c r="E2" s="185"/>
      <c r="F2" s="185"/>
      <c r="G2" s="185"/>
    </row>
    <row r="3" spans="1:12" x14ac:dyDescent="0.25">
      <c r="B3" s="185" t="s">
        <v>114</v>
      </c>
      <c r="C3" s="185"/>
      <c r="D3" s="185"/>
      <c r="E3" s="185"/>
      <c r="F3" s="185"/>
      <c r="G3" s="185"/>
    </row>
    <row r="4" spans="1:12" x14ac:dyDescent="0.25">
      <c r="B4" s="69"/>
      <c r="C4" s="69"/>
      <c r="D4" s="69"/>
      <c r="E4" s="69"/>
      <c r="F4" s="69"/>
      <c r="G4" s="69"/>
    </row>
    <row r="5" spans="1:12" ht="13.5" thickBot="1" x14ac:dyDescent="0.3"/>
    <row r="6" spans="1:12" ht="12.75" customHeight="1" x14ac:dyDescent="0.25">
      <c r="B6" s="212" t="s">
        <v>131</v>
      </c>
      <c r="C6" s="207" t="str">
        <f>CONCATENATE("enero-",H6)</f>
        <v>enero-noviembre</v>
      </c>
      <c r="D6" s="208"/>
      <c r="E6" s="208"/>
      <c r="F6" s="208"/>
      <c r="G6" s="209"/>
      <c r="H6" s="204" t="s">
        <v>171</v>
      </c>
      <c r="I6" s="205"/>
      <c r="J6" s="205"/>
      <c r="K6" s="205"/>
      <c r="L6" s="206"/>
    </row>
    <row r="7" spans="1:12" ht="26.25" thickBot="1" x14ac:dyDescent="0.3">
      <c r="B7" s="213"/>
      <c r="C7" s="33">
        <f>+'Cuadro 3'!C7</f>
        <v>2023</v>
      </c>
      <c r="D7" s="33">
        <f>+'Cuadro 3'!D7</f>
        <v>2024</v>
      </c>
      <c r="E7" s="34" t="s">
        <v>176</v>
      </c>
      <c r="F7" s="33" t="s">
        <v>177</v>
      </c>
      <c r="G7" s="34" t="s">
        <v>178</v>
      </c>
      <c r="H7" s="105">
        <f>+C7</f>
        <v>2023</v>
      </c>
      <c r="I7" s="105">
        <f>+D7</f>
        <v>2024</v>
      </c>
      <c r="J7" s="106" t="str">
        <f>+E7</f>
        <v>% Var.
'2024/2023</v>
      </c>
      <c r="K7" s="105" t="str">
        <f>+F7</f>
        <v>US$ Dif.
'2024/2023</v>
      </c>
      <c r="L7" s="106" t="str">
        <f>+G7</f>
        <v>% Part.
2024</v>
      </c>
    </row>
    <row r="8" spans="1:12" ht="13.5" thickTop="1" x14ac:dyDescent="0.25">
      <c r="B8" s="15" t="s">
        <v>64</v>
      </c>
      <c r="C8" s="162">
        <v>16136.916071</v>
      </c>
      <c r="D8" s="162">
        <v>17166.833049000001</v>
      </c>
      <c r="E8" s="66">
        <v>6.3823655862651929E-2</v>
      </c>
      <c r="F8" s="168">
        <v>1029.9169780000011</v>
      </c>
      <c r="G8" s="16">
        <v>0.2398936921581889</v>
      </c>
      <c r="H8" s="162">
        <v>1422.5662130000001</v>
      </c>
      <c r="I8" s="162">
        <v>1836.37312</v>
      </c>
      <c r="J8" s="16">
        <v>0.29088762492632037</v>
      </c>
      <c r="K8" s="168">
        <v>413.80690699999991</v>
      </c>
      <c r="L8" s="16">
        <v>0.27738905255742147</v>
      </c>
    </row>
    <row r="9" spans="1:12" x14ac:dyDescent="0.25">
      <c r="A9" s="74"/>
      <c r="B9" s="17" t="s">
        <v>68</v>
      </c>
      <c r="C9" s="163">
        <v>14791.516765</v>
      </c>
      <c r="D9" s="163">
        <v>14535.121588</v>
      </c>
      <c r="E9" s="67">
        <v>-1.733393411057671E-2</v>
      </c>
      <c r="F9" s="169">
        <v>-256.39517700000033</v>
      </c>
      <c r="G9" s="94">
        <v>0.20311748671177501</v>
      </c>
      <c r="H9" s="163">
        <v>1507.791866</v>
      </c>
      <c r="I9" s="163">
        <v>1299.1043340000001</v>
      </c>
      <c r="J9" s="94">
        <v>-0.13840606034944603</v>
      </c>
      <c r="K9" s="169">
        <v>-208.68753199999992</v>
      </c>
      <c r="L9" s="94">
        <v>0.19623317094812412</v>
      </c>
    </row>
    <row r="10" spans="1:12" x14ac:dyDescent="0.25">
      <c r="A10" s="74"/>
      <c r="B10" s="15" t="s">
        <v>65</v>
      </c>
      <c r="C10" s="162">
        <v>14842.891169</v>
      </c>
      <c r="D10" s="162">
        <v>13736.361128</v>
      </c>
      <c r="E10" s="66">
        <v>-7.4549495000747146E-2</v>
      </c>
      <c r="F10" s="168">
        <v>-1106.530041</v>
      </c>
      <c r="G10" s="16">
        <v>0.19195540484423246</v>
      </c>
      <c r="H10" s="162">
        <v>1217.262821</v>
      </c>
      <c r="I10" s="162">
        <v>1081.8409260000001</v>
      </c>
      <c r="J10" s="16">
        <v>-0.1112511551849984</v>
      </c>
      <c r="K10" s="168">
        <v>-135.42189499999995</v>
      </c>
      <c r="L10" s="16">
        <v>0.16341495429914785</v>
      </c>
    </row>
    <row r="11" spans="1:12" x14ac:dyDescent="0.25">
      <c r="A11" s="74"/>
      <c r="B11" s="17" t="s">
        <v>66</v>
      </c>
      <c r="C11" s="163">
        <v>9904.3509059999997</v>
      </c>
      <c r="D11" s="163">
        <v>9598.3100790000008</v>
      </c>
      <c r="E11" s="67">
        <v>-3.089963490839176E-2</v>
      </c>
      <c r="F11" s="169">
        <v>-306.0408269999989</v>
      </c>
      <c r="G11" s="94">
        <v>0.13412922679204345</v>
      </c>
      <c r="H11" s="163">
        <v>813.61485500000003</v>
      </c>
      <c r="I11" s="163">
        <v>861.38436200000001</v>
      </c>
      <c r="J11" s="94">
        <v>5.8712678002910801E-2</v>
      </c>
      <c r="K11" s="169">
        <v>47.769506999999976</v>
      </c>
      <c r="L11" s="94">
        <v>0.13011440292861559</v>
      </c>
    </row>
    <row r="12" spans="1:12" x14ac:dyDescent="0.25">
      <c r="B12" s="15" t="s">
        <v>70</v>
      </c>
      <c r="C12" s="162">
        <v>4313.6950260000003</v>
      </c>
      <c r="D12" s="162">
        <v>4558.6794680000003</v>
      </c>
      <c r="E12" s="66">
        <v>5.6792248993821071E-2</v>
      </c>
      <c r="F12" s="168">
        <v>244.98444199999994</v>
      </c>
      <c r="G12" s="16">
        <v>6.3704146584448354E-2</v>
      </c>
      <c r="H12" s="162">
        <v>344.79531800000001</v>
      </c>
      <c r="I12" s="162">
        <v>365.56164000000001</v>
      </c>
      <c r="J12" s="16">
        <v>6.0227969800912495E-2</v>
      </c>
      <c r="K12" s="168">
        <v>20.766322000000002</v>
      </c>
      <c r="L12" s="16">
        <v>5.5219059714257411E-2</v>
      </c>
    </row>
    <row r="13" spans="1:12" x14ac:dyDescent="0.25">
      <c r="B13" s="17" t="s">
        <v>89</v>
      </c>
      <c r="C13" s="163">
        <v>2561.3066560000002</v>
      </c>
      <c r="D13" s="163">
        <v>2158.232336</v>
      </c>
      <c r="E13" s="67">
        <v>-0.15737058233764267</v>
      </c>
      <c r="F13" s="169">
        <v>-403.07432000000017</v>
      </c>
      <c r="G13" s="94">
        <v>3.0159687703632244E-2</v>
      </c>
      <c r="H13" s="163">
        <v>202.67702299999999</v>
      </c>
      <c r="I13" s="163">
        <v>202.16782499999999</v>
      </c>
      <c r="J13" s="94">
        <v>-2.5123617490671046E-3</v>
      </c>
      <c r="K13" s="169">
        <v>-0.50919799999999782</v>
      </c>
      <c r="L13" s="94">
        <v>3.0537988616575147E-2</v>
      </c>
    </row>
    <row r="14" spans="1:12" x14ac:dyDescent="0.25">
      <c r="B14" s="15" t="s">
        <v>67</v>
      </c>
      <c r="C14" s="162">
        <v>1988.954622</v>
      </c>
      <c r="D14" s="162">
        <v>1648.0528200000001</v>
      </c>
      <c r="E14" s="66">
        <v>-0.17139747595508481</v>
      </c>
      <c r="F14" s="168">
        <v>-340.90180199999986</v>
      </c>
      <c r="G14" s="16">
        <v>2.3030309360674153E-2</v>
      </c>
      <c r="H14" s="162">
        <v>130.337581</v>
      </c>
      <c r="I14" s="162">
        <v>165.91841299999999</v>
      </c>
      <c r="J14" s="16">
        <v>0.27298981404296585</v>
      </c>
      <c r="K14" s="168">
        <v>35.580831999999987</v>
      </c>
      <c r="L14" s="16">
        <v>2.5062418352050895E-2</v>
      </c>
    </row>
    <row r="15" spans="1:12" x14ac:dyDescent="0.25">
      <c r="B15" s="17" t="s">
        <v>69</v>
      </c>
      <c r="C15" s="163">
        <v>1171.6360890000001</v>
      </c>
      <c r="D15" s="163">
        <v>1372.4261309999999</v>
      </c>
      <c r="E15" s="67">
        <v>0.17137577434250573</v>
      </c>
      <c r="F15" s="169">
        <v>200.79004199999986</v>
      </c>
      <c r="G15" s="94">
        <v>1.9178631890938488E-2</v>
      </c>
      <c r="H15" s="163">
        <v>113.774528</v>
      </c>
      <c r="I15" s="163">
        <v>169.77704199999999</v>
      </c>
      <c r="J15" s="94">
        <v>0.4922236548412664</v>
      </c>
      <c r="K15" s="169">
        <v>56.002513999999991</v>
      </c>
      <c r="L15" s="94">
        <v>2.5645274543324589E-2</v>
      </c>
    </row>
    <row r="16" spans="1:12" x14ac:dyDescent="0.25">
      <c r="B16" s="15" t="s">
        <v>79</v>
      </c>
      <c r="C16" s="162">
        <v>1050.6356519999999</v>
      </c>
      <c r="D16" s="162">
        <v>1090.836908</v>
      </c>
      <c r="E16" s="66">
        <v>3.8263746260154496E-2</v>
      </c>
      <c r="F16" s="168">
        <v>40.201256000000058</v>
      </c>
      <c r="G16" s="16">
        <v>1.5243632454256684E-2</v>
      </c>
      <c r="H16" s="162">
        <v>84.081795999999997</v>
      </c>
      <c r="I16" s="162">
        <v>99.499246999999997</v>
      </c>
      <c r="J16" s="160">
        <v>0.18336253188502294</v>
      </c>
      <c r="K16" s="168">
        <v>15.417451</v>
      </c>
      <c r="L16" s="16">
        <v>1.5029626362373929E-2</v>
      </c>
    </row>
    <row r="17" spans="2:12" x14ac:dyDescent="0.25">
      <c r="B17" s="17" t="s">
        <v>72</v>
      </c>
      <c r="C17" s="163">
        <v>1193.973639</v>
      </c>
      <c r="D17" s="163">
        <v>1078.5539550000001</v>
      </c>
      <c r="E17" s="67">
        <v>-9.6668536247306536E-2</v>
      </c>
      <c r="F17" s="169">
        <v>-115.41968399999996</v>
      </c>
      <c r="G17" s="94">
        <v>1.5071987344330766E-2</v>
      </c>
      <c r="H17" s="163">
        <v>114.037469</v>
      </c>
      <c r="I17" s="163">
        <v>104.186128</v>
      </c>
      <c r="J17" s="94">
        <v>-8.6386878684583945E-2</v>
      </c>
      <c r="K17" s="169">
        <v>-9.851341000000005</v>
      </c>
      <c r="L17" s="94">
        <v>1.5737592225019196E-2</v>
      </c>
    </row>
    <row r="18" spans="2:12" x14ac:dyDescent="0.25">
      <c r="B18" s="15" t="s">
        <v>77</v>
      </c>
      <c r="C18" s="162">
        <v>1032.2268710000001</v>
      </c>
      <c r="D18" s="162">
        <v>835.46335799999997</v>
      </c>
      <c r="E18" s="66">
        <v>-0.19062041352341441</v>
      </c>
      <c r="F18" s="168">
        <v>-196.7635130000001</v>
      </c>
      <c r="G18" s="16">
        <v>1.1674977501174785E-2</v>
      </c>
      <c r="H18" s="162">
        <v>91.733810000000005</v>
      </c>
      <c r="I18" s="162">
        <v>54.99427</v>
      </c>
      <c r="J18" s="16">
        <v>-0.40050162530042088</v>
      </c>
      <c r="K18" s="168">
        <v>-36.739540000000005</v>
      </c>
      <c r="L18" s="66">
        <v>8.3070310087021027E-3</v>
      </c>
    </row>
    <row r="19" spans="2:12" x14ac:dyDescent="0.25">
      <c r="B19" s="17" t="s">
        <v>76</v>
      </c>
      <c r="C19" s="163">
        <v>519.63763600000004</v>
      </c>
      <c r="D19" s="163">
        <v>541.46452799999997</v>
      </c>
      <c r="E19" s="67">
        <v>4.2004063000548264E-2</v>
      </c>
      <c r="F19" s="169">
        <v>21.82689199999993</v>
      </c>
      <c r="G19" s="67">
        <v>7.5665630593511023E-3</v>
      </c>
      <c r="H19" s="163">
        <v>36.395269999999996</v>
      </c>
      <c r="I19" s="163">
        <v>53.497805</v>
      </c>
      <c r="J19" s="94">
        <v>0.4699109252383622</v>
      </c>
      <c r="K19" s="169">
        <v>17.102535000000003</v>
      </c>
      <c r="L19" s="67">
        <v>8.0809859833124147E-3</v>
      </c>
    </row>
    <row r="20" spans="2:12" x14ac:dyDescent="0.25">
      <c r="B20" s="15" t="s">
        <v>71</v>
      </c>
      <c r="C20" s="162">
        <v>747.99487599999998</v>
      </c>
      <c r="D20" s="162">
        <v>522.82060899999999</v>
      </c>
      <c r="E20" s="66">
        <v>-0.3010371784953243</v>
      </c>
      <c r="F20" s="168">
        <v>-225.17426699999999</v>
      </c>
      <c r="G20" s="66">
        <v>7.3060281923525124E-3</v>
      </c>
      <c r="H20" s="162">
        <v>48.478427000000003</v>
      </c>
      <c r="I20" s="162">
        <v>56.057023999999998</v>
      </c>
      <c r="J20" s="16">
        <v>0.15632926786176449</v>
      </c>
      <c r="K20" s="168">
        <v>7.5785969999999949</v>
      </c>
      <c r="L20" s="66">
        <v>8.4675628319742756E-3</v>
      </c>
    </row>
    <row r="21" spans="2:12" x14ac:dyDescent="0.25">
      <c r="B21" s="17" t="s">
        <v>73</v>
      </c>
      <c r="C21" s="163">
        <v>474.88982700000003</v>
      </c>
      <c r="D21" s="163">
        <v>490.75689399999999</v>
      </c>
      <c r="E21" s="67">
        <v>3.341210128723171E-2</v>
      </c>
      <c r="F21" s="169">
        <v>15.867066999999963</v>
      </c>
      <c r="G21" s="67">
        <v>6.8579616821404865E-3</v>
      </c>
      <c r="H21" s="163">
        <v>27.111863</v>
      </c>
      <c r="I21" s="163">
        <v>46.334873000000002</v>
      </c>
      <c r="J21" s="94">
        <v>0.70902578697745722</v>
      </c>
      <c r="K21" s="169">
        <v>19.223010000000002</v>
      </c>
      <c r="L21" s="67">
        <v>6.9990060199957892E-3</v>
      </c>
    </row>
    <row r="22" spans="2:12" x14ac:dyDescent="0.25">
      <c r="B22" s="15" t="s">
        <v>75</v>
      </c>
      <c r="C22" s="162">
        <v>456.22370000000001</v>
      </c>
      <c r="D22" s="162">
        <v>470.47410200000002</v>
      </c>
      <c r="E22" s="66">
        <v>3.1235558345609871E-2</v>
      </c>
      <c r="F22" s="168">
        <v>14.250402000000008</v>
      </c>
      <c r="G22" s="66">
        <v>6.5745247869211897E-3</v>
      </c>
      <c r="H22" s="162">
        <v>43.704079</v>
      </c>
      <c r="I22" s="162">
        <v>53.595725999999999</v>
      </c>
      <c r="J22" s="16">
        <v>0.2263323521815892</v>
      </c>
      <c r="K22" s="168">
        <v>9.891646999999999</v>
      </c>
      <c r="L22" s="66">
        <v>8.0957772112604E-3</v>
      </c>
    </row>
    <row r="23" spans="2:12" x14ac:dyDescent="0.25">
      <c r="B23" s="17" t="s">
        <v>85</v>
      </c>
      <c r="C23" s="163">
        <v>333.787668</v>
      </c>
      <c r="D23" s="163">
        <v>367.13750399999998</v>
      </c>
      <c r="E23" s="67">
        <v>9.9913325737366554E-2</v>
      </c>
      <c r="F23" s="169">
        <v>33.349835999999982</v>
      </c>
      <c r="G23" s="67">
        <v>5.1304728783060144E-3</v>
      </c>
      <c r="H23" s="163">
        <v>31.846599999999999</v>
      </c>
      <c r="I23" s="163">
        <v>29.740084</v>
      </c>
      <c r="J23" s="94">
        <v>-6.6145711002116414E-2</v>
      </c>
      <c r="K23" s="169">
        <v>-2.1065159999999992</v>
      </c>
      <c r="L23" s="67">
        <v>4.4923189268519298E-3</v>
      </c>
    </row>
    <row r="24" spans="2:12" x14ac:dyDescent="0.25">
      <c r="B24" s="15" t="s">
        <v>84</v>
      </c>
      <c r="C24" s="162">
        <v>298.88915900000001</v>
      </c>
      <c r="D24" s="162">
        <v>360.688987</v>
      </c>
      <c r="E24" s="66">
        <v>0.20676503693464499</v>
      </c>
      <c r="F24" s="168">
        <v>61.799827999999991</v>
      </c>
      <c r="G24" s="66">
        <v>5.0403596612869344E-3</v>
      </c>
      <c r="H24" s="162">
        <v>42.054406</v>
      </c>
      <c r="I24" s="162">
        <v>48.589452000000001</v>
      </c>
      <c r="J24" s="16">
        <v>0.15539503756158157</v>
      </c>
      <c r="K24" s="168">
        <v>6.5350460000000012</v>
      </c>
      <c r="L24" s="66">
        <v>7.3395661849833156E-3</v>
      </c>
    </row>
    <row r="25" spans="2:12" x14ac:dyDescent="0.25">
      <c r="B25" s="17" t="s">
        <v>81</v>
      </c>
      <c r="C25" s="163">
        <v>197.41634099999999</v>
      </c>
      <c r="D25" s="163">
        <v>244.75800799999999</v>
      </c>
      <c r="E25" s="67">
        <v>0.23980622252541894</v>
      </c>
      <c r="F25" s="169">
        <v>47.341667000000001</v>
      </c>
      <c r="G25" s="67">
        <v>3.4203106686485686E-3</v>
      </c>
      <c r="H25" s="163">
        <v>13.762314999999999</v>
      </c>
      <c r="I25" s="163">
        <v>16.039055000000001</v>
      </c>
      <c r="J25" s="94">
        <v>0.16543292316735969</v>
      </c>
      <c r="K25" s="169">
        <v>2.276740000000002</v>
      </c>
      <c r="L25" s="67">
        <v>2.4227419917616602E-3</v>
      </c>
    </row>
    <row r="26" spans="2:12" x14ac:dyDescent="0.25">
      <c r="B26" s="15" t="s">
        <v>83</v>
      </c>
      <c r="C26" s="162">
        <v>539.726539</v>
      </c>
      <c r="D26" s="162">
        <v>229.901498</v>
      </c>
      <c r="E26" s="66">
        <v>-0.57404077548982635</v>
      </c>
      <c r="F26" s="168">
        <v>-309.825041</v>
      </c>
      <c r="G26" s="66">
        <v>3.2127020185083693E-3</v>
      </c>
      <c r="H26" s="162">
        <v>20.383015</v>
      </c>
      <c r="I26" s="162">
        <v>13.506740000000001</v>
      </c>
      <c r="J26" s="16">
        <v>-0.3373531835206911</v>
      </c>
      <c r="K26" s="168">
        <v>-6.8762749999999997</v>
      </c>
      <c r="L26" s="66">
        <v>2.0402290639820663E-3</v>
      </c>
    </row>
    <row r="27" spans="2:12" x14ac:dyDescent="0.25">
      <c r="B27" s="17" t="s">
        <v>82</v>
      </c>
      <c r="C27" s="163">
        <v>155.5018</v>
      </c>
      <c r="D27" s="163">
        <v>193.531307</v>
      </c>
      <c r="E27" s="67">
        <v>0.24455991506207653</v>
      </c>
      <c r="F27" s="169">
        <v>38.029506999999995</v>
      </c>
      <c r="G27" s="67">
        <v>2.7044557171326603E-3</v>
      </c>
      <c r="H27" s="163">
        <v>11.617115999999999</v>
      </c>
      <c r="I27" s="163">
        <v>30.383132</v>
      </c>
      <c r="J27" s="94">
        <v>1.6153764841463234</v>
      </c>
      <c r="K27" s="169">
        <v>18.766016</v>
      </c>
      <c r="L27" s="67">
        <v>4.5894530405711197E-3</v>
      </c>
    </row>
    <row r="28" spans="2:12" x14ac:dyDescent="0.25">
      <c r="B28" s="15" t="s">
        <v>74</v>
      </c>
      <c r="C28" s="162">
        <v>207.13886199999999</v>
      </c>
      <c r="D28" s="162">
        <v>182.39115799999999</v>
      </c>
      <c r="E28" s="66">
        <v>-0.11947397876502763</v>
      </c>
      <c r="F28" s="168">
        <v>-24.747703999999999</v>
      </c>
      <c r="G28" s="66">
        <v>2.5487804410246986E-3</v>
      </c>
      <c r="H28" s="162">
        <v>12.776327</v>
      </c>
      <c r="I28" s="162">
        <v>17.217033000000001</v>
      </c>
      <c r="J28" s="16">
        <v>0.34757297617695615</v>
      </c>
      <c r="K28" s="168">
        <v>4.4407060000000005</v>
      </c>
      <c r="L28" s="66">
        <v>2.6006787072334519E-3</v>
      </c>
    </row>
    <row r="29" spans="2:12" x14ac:dyDescent="0.25">
      <c r="B29" s="17" t="s">
        <v>78</v>
      </c>
      <c r="C29" s="163">
        <v>174.80289999999999</v>
      </c>
      <c r="D29" s="163">
        <v>124.80171900000001</v>
      </c>
      <c r="E29" s="67">
        <v>-0.28604320065628197</v>
      </c>
      <c r="F29" s="169">
        <v>-50.001180999999988</v>
      </c>
      <c r="G29" s="67">
        <v>1.7440109700573342E-3</v>
      </c>
      <c r="H29" s="163">
        <v>17.78293</v>
      </c>
      <c r="I29" s="163">
        <v>10.317693999999999</v>
      </c>
      <c r="J29" s="94">
        <v>-0.41979786233202299</v>
      </c>
      <c r="K29" s="169">
        <v>-7.4652360000000009</v>
      </c>
      <c r="L29" s="67">
        <v>1.558515168876678E-3</v>
      </c>
    </row>
    <row r="30" spans="2:12" x14ac:dyDescent="0.25">
      <c r="B30" s="15" t="s">
        <v>80</v>
      </c>
      <c r="C30" s="162">
        <v>20.005105</v>
      </c>
      <c r="D30" s="162">
        <v>25.848801000000002</v>
      </c>
      <c r="E30" s="66">
        <v>0.29211023886153065</v>
      </c>
      <c r="F30" s="168">
        <v>5.8436960000000013</v>
      </c>
      <c r="G30" s="173">
        <v>3.6121772094204082E-4</v>
      </c>
      <c r="H30" s="162">
        <v>1.1666319999999999</v>
      </c>
      <c r="I30" s="162">
        <v>2.3443990000000001</v>
      </c>
      <c r="J30" s="16">
        <v>1.0095445693243459</v>
      </c>
      <c r="K30" s="168">
        <v>1.1777670000000002</v>
      </c>
      <c r="L30" s="173">
        <v>3.5412771530143417E-4</v>
      </c>
    </row>
    <row r="31" spans="2:12" x14ac:dyDescent="0.25">
      <c r="B31" s="17" t="s">
        <v>86</v>
      </c>
      <c r="C31" s="163">
        <v>13.499374</v>
      </c>
      <c r="D31" s="163">
        <v>14.454048</v>
      </c>
      <c r="E31" s="67">
        <v>7.0719871899245224E-2</v>
      </c>
      <c r="F31" s="169">
        <v>0.95467400000000069</v>
      </c>
      <c r="G31" s="84">
        <v>2.0198454376846582E-4</v>
      </c>
      <c r="H31" s="163">
        <v>0.933975</v>
      </c>
      <c r="I31" s="163">
        <v>0.49285299999999999</v>
      </c>
      <c r="J31" s="94">
        <v>-0.47230600390802757</v>
      </c>
      <c r="K31" s="163">
        <v>-0.44112200000000001</v>
      </c>
      <c r="L31" s="181">
        <v>7.4446758793813561E-5</v>
      </c>
    </row>
    <row r="32" spans="2:12" x14ac:dyDescent="0.25">
      <c r="B32" s="15" t="s">
        <v>87</v>
      </c>
      <c r="C32" s="162">
        <v>18.042183999999999</v>
      </c>
      <c r="D32" s="162">
        <v>9.5311500000000002</v>
      </c>
      <c r="E32" s="66">
        <v>-0.47172969746899818</v>
      </c>
      <c r="F32" s="168">
        <v>-8.5110339999999987</v>
      </c>
      <c r="G32" s="173">
        <v>1.3319071476300707E-4</v>
      </c>
      <c r="H32" s="162">
        <v>1.263436</v>
      </c>
      <c r="I32" s="162">
        <v>1.1502300000000001</v>
      </c>
      <c r="J32" s="16">
        <v>-8.9601689361392234E-2</v>
      </c>
      <c r="K32" s="162">
        <v>-0.11320599999999992</v>
      </c>
      <c r="L32" s="173">
        <v>1.7374530614079286E-4</v>
      </c>
    </row>
    <row r="33" spans="2:12" x14ac:dyDescent="0.25">
      <c r="B33" s="17" t="s">
        <v>88</v>
      </c>
      <c r="C33" s="163">
        <v>3.0533760000000001</v>
      </c>
      <c r="D33" s="163">
        <v>2.7374339999999999</v>
      </c>
      <c r="E33" s="67">
        <v>-0.10347300823743955</v>
      </c>
      <c r="F33" s="163">
        <v>-0.31594200000000017</v>
      </c>
      <c r="G33" s="181">
        <v>3.8253599101531034E-5</v>
      </c>
      <c r="H33" s="163">
        <v>0.19422</v>
      </c>
      <c r="I33" s="163">
        <v>0.134215</v>
      </c>
      <c r="J33" s="161">
        <v>-0.30895376377304085</v>
      </c>
      <c r="K33" s="163">
        <v>-6.0005000000000003E-2</v>
      </c>
      <c r="L33" s="181">
        <v>2.0273533348709832E-5</v>
      </c>
    </row>
    <row r="34" spans="2:12" ht="13.5" thickBot="1" x14ac:dyDescent="0.3">
      <c r="B34" s="19" t="s">
        <v>19</v>
      </c>
      <c r="C34" s="55">
        <v>73148.712809999997</v>
      </c>
      <c r="D34" s="55">
        <v>71560.168565</v>
      </c>
      <c r="E34" s="20">
        <v>-2.1716639759966183E-2</v>
      </c>
      <c r="F34" s="55">
        <v>-1588.5442449999973</v>
      </c>
      <c r="G34" s="20">
        <v>1</v>
      </c>
      <c r="H34" s="55">
        <v>6352.1438910000015</v>
      </c>
      <c r="I34" s="55">
        <v>6620.207621999999</v>
      </c>
      <c r="J34" s="20">
        <v>4.2200513023611164E-2</v>
      </c>
      <c r="K34" s="55">
        <v>268.06373099999746</v>
      </c>
      <c r="L34" s="20">
        <v>1</v>
      </c>
    </row>
    <row r="36" spans="2:12" x14ac:dyDescent="0.25">
      <c r="B36" s="196" t="s">
        <v>120</v>
      </c>
      <c r="C36" s="196"/>
      <c r="D36" s="196"/>
      <c r="E36" s="196"/>
      <c r="F36" s="196"/>
      <c r="G36" s="196"/>
      <c r="H36" s="196"/>
      <c r="I36" s="196"/>
      <c r="J36" s="196"/>
      <c r="K36" s="196"/>
    </row>
    <row r="37" spans="2:12" ht="26.25" customHeight="1" x14ac:dyDescent="0.25">
      <c r="B37" s="185" t="s">
        <v>128</v>
      </c>
      <c r="C37" s="185"/>
      <c r="D37" s="185"/>
      <c r="E37" s="185"/>
      <c r="F37" s="185"/>
      <c r="G37" s="185"/>
      <c r="H37" s="185"/>
      <c r="I37" s="185"/>
      <c r="J37" s="185"/>
      <c r="K37" s="185"/>
    </row>
  </sheetData>
  <mergeCells count="7">
    <mergeCell ref="H6:L6"/>
    <mergeCell ref="B36:K36"/>
    <mergeCell ref="B37:K37"/>
    <mergeCell ref="B2:G2"/>
    <mergeCell ref="B3:G3"/>
    <mergeCell ref="B6:B7"/>
    <mergeCell ref="C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Tabla de Contenidos</vt:lpstr>
      <vt:lpstr>Cuadro 1</vt:lpstr>
      <vt:lpstr>Cuadro 2</vt:lpstr>
      <vt:lpstr>Cuadro 3</vt:lpstr>
      <vt:lpstr>Cuadro 4</vt:lpstr>
      <vt:lpstr>Cuadro 5</vt:lpstr>
      <vt:lpstr>Cuadro 6</vt:lpstr>
      <vt:lpstr>Cuadro 7</vt:lpstr>
      <vt:lpstr>Cuadro 8</vt:lpstr>
      <vt:lpstr>Cuadro 9</vt:lpstr>
      <vt:lpstr>Cuadro 10</vt:lpstr>
      <vt:lpstr>Cuadro 11</vt:lpstr>
      <vt:lpstr>'Cuadro 11'!Área_de_impresión</vt:lpstr>
      <vt:lpstr>'Cuadro 6'!Área_de_impresión</vt:lpstr>
      <vt:lpstr>'Cuadro 7'!Área_de_impresión</vt:lpstr>
      <vt:lpstr>'Cuadro 9'!Área_de_impresión</vt:lpstr>
      <vt:lpstr>EXPORTACIONES_CHILENAS_NO_COBRE_NO_LITIO_NO_CELULOSA_POR_REGIÓN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MANUEL PAREDES</dc:creator>
  <cp:lastModifiedBy>PATRICIA CECILIA ORTEGA SANHUEZA</cp:lastModifiedBy>
  <cp:lastPrinted>2024-08-07T12:26:44Z</cp:lastPrinted>
  <dcterms:created xsi:type="dcterms:W3CDTF">2022-11-08T15:01:18Z</dcterms:created>
  <dcterms:modified xsi:type="dcterms:W3CDTF">2024-12-12T12:23:14Z</dcterms:modified>
</cp:coreProperties>
</file>