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ubrei-my.sharepoint.com/personal/portega_subrei_gob_cl/Documents/Escritorio/Respaldo H/Informe Mensual/2024/FINAL word pdf excel/"/>
    </mc:Choice>
  </mc:AlternateContent>
  <xr:revisionPtr revIDLastSave="6" documentId="8_{57092F62-A02E-4485-A815-6D6F4B1EC7F4}" xr6:coauthVersionLast="47" xr6:coauthVersionMax="47" xr10:uidLastSave="{CE184EDA-43A2-4113-94C6-CB738205D533}"/>
  <bookViews>
    <workbookView xWindow="20370" yWindow="-120" windowWidth="29040" windowHeight="15840" tabRatio="849" activeTab="11"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18" r:id="rId8"/>
    <sheet name="Cuadro 8" sheetId="8" r:id="rId9"/>
    <sheet name="Cuadro 9" sheetId="9" r:id="rId10"/>
    <sheet name="Cuadro 10" sheetId="10" r:id="rId11"/>
    <sheet name="Cuadro 11" sheetId="11" r:id="rId12"/>
  </sheets>
  <definedNames>
    <definedName name="_xlnm._FilterDatabase" localSheetId="4" hidden="1">'Cuadro 4'!#REF!</definedName>
    <definedName name="_xlnm.Print_Area" localSheetId="11">'Cuadro 11'!$A$2:$G$29</definedName>
    <definedName name="_xlnm.Print_Area" localSheetId="6">'Cuadro 6'!$B$2:$G$34</definedName>
    <definedName name="_xlnm.Print_Area" localSheetId="7">'Cuadro 7'!$A$2:$G$34</definedName>
    <definedName name="_xlnm.Print_Area" localSheetId="9">'Cuadro 9'!$B$2:$G$33</definedName>
    <definedName name="cuadro10">#REF!</definedName>
    <definedName name="cuadro11">#REF!</definedName>
    <definedName name="cuadro6">#REF!</definedName>
    <definedName name="cuadro7">#REF!</definedName>
    <definedName name="cuadro7acumulado">#REF!</definedName>
    <definedName name="cuadro7mensual">#REF!</definedName>
    <definedName name="cuadro8">#REF!</definedName>
    <definedName name="EXPORTACIONES_CHILENAS_NO_COBRE_NO_LITIO_NO_CELULOSA_POR_REGIÓN">'Tabla de Contenidos'!$C$16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8" l="1"/>
  <c r="K34" i="8" s="1"/>
  <c r="H34" i="8"/>
  <c r="F34" i="8"/>
  <c r="E34" i="8"/>
  <c r="D34" i="8"/>
  <c r="C34" i="8"/>
  <c r="C7" i="8"/>
  <c r="D7" i="8"/>
  <c r="I7" i="8" s="1"/>
  <c r="H7" i="8"/>
  <c r="J7" i="8"/>
  <c r="K7" i="8"/>
  <c r="L7" i="8"/>
  <c r="J34" i="8" l="1"/>
  <c r="L7" i="6" l="1"/>
  <c r="K7" i="6"/>
  <c r="J7" i="6"/>
  <c r="L7" i="5"/>
  <c r="K7" i="5"/>
  <c r="J7" i="5"/>
  <c r="C7" i="6" l="1"/>
  <c r="H7" i="6" s="1"/>
  <c r="C7" i="5"/>
  <c r="H7" i="5" s="1"/>
  <c r="D7" i="5" l="1"/>
  <c r="I7" i="5" s="1"/>
  <c r="D7" i="6"/>
  <c r="I7" i="6" s="1"/>
</calcChain>
</file>

<file path=xl/sharedStrings.xml><?xml version="1.0" encoding="utf-8"?>
<sst xmlns="http://schemas.openxmlformats.org/spreadsheetml/2006/main" count="442" uniqueCount="253">
  <si>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</si>
  <si>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</si>
  <si>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</si>
  <si>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</si>
  <si>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</si>
  <si>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</si>
  <si>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</si>
  <si>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</si>
  <si>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</si>
  <si>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</si>
  <si>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</si>
  <si>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</si>
  <si>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</si>
  <si>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</si>
  <si>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</si>
  <si>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</si>
  <si>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</si>
  <si>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Vino embotellado</t>
  </si>
  <si>
    <t>Sector Exportador</t>
  </si>
  <si>
    <t>Total</t>
  </si>
  <si>
    <t>Concentrado de molibdeno</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</si>
  <si>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</si>
  <si>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</si>
  <si>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</si>
  <si>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</si>
  <si>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</si>
  <si>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</si>
  <si>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</si>
  <si>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</si>
  <si>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</si>
  <si>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</si>
  <si>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</si>
  <si>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</si>
  <si>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</si>
  <si>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</si>
  <si>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</si>
  <si>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</si>
  <si>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</si>
  <si>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</si>
  <si>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</si>
  <si>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</si>
  <si>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</si>
  <si>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</si>
  <si>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</si>
  <si>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</si>
  <si>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</si>
  <si>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</si>
  <si>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</si>
  <si>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</si>
  <si>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</si>
  <si>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</si>
  <si>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</si>
  <si>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</si>
  <si>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</si>
  <si>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</si>
  <si>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</si>
  <si>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</si>
  <si>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</si>
  <si>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</si>
  <si>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</si>
  <si>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</si>
  <si>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</si>
  <si>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</si>
  <si>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</si>
  <si>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</si>
  <si>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</si>
  <si>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</si>
  <si>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</si>
  <si>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</si>
  <si>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</si>
  <si>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</si>
  <si>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</si>
  <si>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</si>
  <si>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</si>
  <si>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</si>
  <si>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</si>
  <si>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</si>
  <si>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</si>
  <si>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</si>
  <si>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</si>
  <si>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</si>
  <si>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</si>
  <si>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</si>
  <si>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</si>
  <si>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</si>
  <si>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</si>
  <si>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</si>
  <si>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</si>
  <si>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</si>
  <si>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</si>
  <si>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</si>
  <si>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</si>
  <si>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</si>
  <si>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</si>
  <si>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</si>
  <si>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Comisionista Comercial</t>
  </si>
  <si>
    <t>Servicios de estudios de mercado</t>
  </si>
  <si>
    <t>Servicios en diseño y desarrollo de aplicaciones de tecnologías de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</si>
  <si>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</si>
  <si>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</si>
  <si>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</si>
  <si>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</si>
  <si>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</si>
  <si>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</si>
  <si>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</si>
  <si>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</si>
  <si>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</si>
  <si>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</si>
  <si>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</si>
  <si>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</si>
  <si>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</si>
  <si>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</si>
  <si>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</si>
  <si>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</si>
  <si>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</si>
  <si>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</si>
  <si>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</si>
  <si>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</si>
  <si>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</si>
  <si>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</si>
  <si>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</si>
  <si>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</si>
  <si>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</si>
  <si>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</si>
  <si>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</si>
  <si>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</si>
  <si>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</si>
  <si>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</si>
  <si>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</si>
  <si>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</si>
  <si>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</si>
  <si>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</si>
  <si>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</si>
  <si>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</si>
  <si>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</si>
  <si>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</si>
  <si>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Cuadro 10</t>
  </si>
  <si>
    <t>Región de origen</t>
  </si>
  <si>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</si>
  <si>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</si>
  <si>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</si>
  <si>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</si>
  <si>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</si>
  <si>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</si>
  <si>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</si>
  <si>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</si>
  <si>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</si>
  <si>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</si>
  <si>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</si>
  <si>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</si>
  <si>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</si>
  <si>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</si>
  <si>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Servicios de asesoría comercial y gestión, respecto de compraventa de productos</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</si>
  <si>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</si>
  <si>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</si>
  <si>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</si>
  <si>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</si>
  <si>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</si>
  <si>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</si>
  <si>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</si>
  <si>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</si>
  <si>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</si>
  <si>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</si>
  <si>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</si>
  <si>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Servicios de asesoría en gestión de proyectos de ingeniería</t>
  </si>
  <si>
    <t>Servicios de distribución de cuotas de fondos de inversión extranjeros, tanto en el mercado local como internacional</t>
  </si>
  <si>
    <t>Total de todos los servicios</t>
  </si>
  <si>
    <t xml:space="preserve">EXPORTACIONES CHILENAS TOTALES Y DE SERVICIOS NO TRADICIONALES, SEGÚN SOCIO COMERCIAL </t>
  </si>
  <si>
    <t>EXPORTACIONES CHILENAS TOTALES Y DE SERVICIOS NO TRADICIONALES POR REGIÓN</t>
  </si>
  <si>
    <t>Celulosa: Celulosa cruda de conífera, celulosa blanqueada y semiblanqueada de coníferas y eucaliptus.</t>
  </si>
  <si>
    <t>Total exportaciones de carbonato de litio</t>
  </si>
  <si>
    <t>EXPORTACIONES CHILENAS NO COBRE, NO CARBONATO DE LITIO, NO CELULOSA, POR REGIÓN</t>
  </si>
  <si>
    <t>Cuadro 11</t>
  </si>
  <si>
    <t>Otros servicios financieros por concepto de testigos expertos</t>
  </si>
  <si>
    <t>Servicios de administración de carteras de inversiones extranjeras en el extranjero</t>
  </si>
  <si>
    <t>Servicios de cobro y pagos a clientes y proveedores de empresas extranjeras</t>
  </si>
  <si>
    <t>Servicios de investigación y desarrollo en las ciencias médicas y farmaceúticas</t>
  </si>
  <si>
    <t>Servicios de seguros de créditos</t>
  </si>
  <si>
    <t>Servicios de mantenimiento y reparación de contenedores</t>
  </si>
  <si>
    <t>Servicios de filmación de películas cinematográficas para promoción o publicidad (comerciales)</t>
  </si>
  <si>
    <t>Servicios profesionales de gerenciamiento corporativo de alto valor</t>
  </si>
  <si>
    <t>Servicios de suministro y comercialización de libros y periódicos por Internet, para empresas ubicadas en el extranjero</t>
  </si>
  <si>
    <t>Servicios de investigación y desarrollo en otras ciencias naturales</t>
  </si>
  <si>
    <t>Servicios de producción de originales de programas de televisión</t>
  </si>
  <si>
    <t>octubre</t>
  </si>
  <si>
    <t>Celulosa</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</si>
  <si>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la División de Información Comercial y Análisis de Datos, Dirección de Estudios, SUBREI.
</t>
    </r>
  </si>
  <si>
    <t>EXPORTACIONES CHILENAS DE BIENES NO TRADICIONALES, POR SOCIO COMERCIAL</t>
  </si>
  <si>
    <t>Total exportaciones no tradicionales</t>
  </si>
  <si>
    <t>Total exportaciones tradicionales</t>
  </si>
  <si>
    <t>% Var.
'2024/2023</t>
  </si>
  <si>
    <t>US$ Dif.
'2024/2023</t>
  </si>
  <si>
    <t>% Part.
2024</t>
  </si>
  <si>
    <t>% Var.
'24/'23</t>
  </si>
  <si>
    <t>US$ DIF.
'24/'23</t>
  </si>
  <si>
    <t>Servicios de producción de originales de programas de radiodifusión</t>
  </si>
  <si>
    <t>Concentrados de cobre</t>
  </si>
  <si>
    <t>Cátodos de cobre</t>
  </si>
  <si>
    <t>Salmón</t>
  </si>
  <si>
    <t>Carbonato de litio</t>
  </si>
  <si>
    <t>Uva</t>
  </si>
  <si>
    <t>Oxido de molibdeno</t>
  </si>
  <si>
    <t>Yodo</t>
  </si>
  <si>
    <t>Oro</t>
  </si>
  <si>
    <t>Manzana</t>
  </si>
  <si>
    <t>Celulosa blanqueada y semiblanqueada de eucaliptus</t>
  </si>
  <si>
    <t>Maquinaria y equipos</t>
  </si>
  <si>
    <t>Hierro</t>
  </si>
  <si>
    <t xml:space="preserve">Kiwi </t>
  </si>
  <si>
    <t>Moluscos y crustáceos</t>
  </si>
  <si>
    <t>Carne de cerdo</t>
  </si>
  <si>
    <t>Celulosa blanqueada y semiblanqueada de conífera</t>
  </si>
  <si>
    <t xml:space="preserve">Harina de pescado </t>
  </si>
  <si>
    <t xml:space="preserve">Fruta congelada </t>
  </si>
  <si>
    <t xml:space="preserve">Nitrato de potasio </t>
  </si>
  <si>
    <t>Material de transporte</t>
  </si>
  <si>
    <t>Madera aserrada</t>
  </si>
  <si>
    <t xml:space="preserve">Abonos </t>
  </si>
  <si>
    <t xml:space="preserve">Fruta deshidratada </t>
  </si>
  <si>
    <t>Manufacturas metálicas</t>
  </si>
  <si>
    <t>Plata</t>
  </si>
  <si>
    <t>Aceite de pescado</t>
  </si>
  <si>
    <t xml:space="preserve">Carne de ave </t>
  </si>
  <si>
    <t xml:space="preserve">Neumáticos </t>
  </si>
  <si>
    <t>Semilla de hortalizas</t>
  </si>
  <si>
    <t xml:space="preserve">Cartulina </t>
  </si>
  <si>
    <t>Trucha</t>
  </si>
  <si>
    <t>Ferromolibdeno</t>
  </si>
  <si>
    <t>Hidróxido de litio</t>
  </si>
  <si>
    <t xml:space="preserve">Madera contrachapada </t>
  </si>
  <si>
    <t>Alambre de cobre</t>
  </si>
  <si>
    <t>Jugo de fruta</t>
  </si>
  <si>
    <t>Tableros de fibra de madera</t>
  </si>
  <si>
    <t xml:space="preserve">Vino a granel y otros </t>
  </si>
  <si>
    <t>Pera</t>
  </si>
  <si>
    <t>Madera perfilada</t>
  </si>
  <si>
    <t>Semilla de maíz</t>
  </si>
  <si>
    <t>Chips de madera</t>
  </si>
  <si>
    <t>Bebidas no alcohólicas</t>
  </si>
  <si>
    <t>Ciruela</t>
  </si>
  <si>
    <t>Metanol</t>
  </si>
  <si>
    <t xml:space="preserve">Celulosa cruda de conífera </t>
  </si>
  <si>
    <t>Fruta en conserva</t>
  </si>
  <si>
    <t>Sulfato de litio</t>
  </si>
  <si>
    <t>Sal marina y de mesa</t>
  </si>
  <si>
    <t>Conservas de pescado</t>
  </si>
  <si>
    <t>Merluza</t>
  </si>
  <si>
    <t>Palta</t>
  </si>
  <si>
    <t>Arándano</t>
  </si>
  <si>
    <t>Cereza</t>
  </si>
  <si>
    <t>enero-octubre</t>
  </si>
  <si>
    <t>-</t>
  </si>
  <si>
    <t>Informe Mensual de Comercio Exterior de Chile -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</si>
</sst>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64" formatCode="0.0%"/>
    <numFmt numFmtId="165" formatCode="#,##0.0"/>
    <numFmt numFmtId="166" formatCode="#,##0.0_ ;\-#,##0.0\ "/>
    <numFmt numFmtId="167" formatCode="_ * #,##0.0_ ;_ * \-#,##0.0_ ;_ * &quot;-&quot;_ ;_ @_ "/>
    <numFmt numFmtId="168" formatCode="#,##0.00_ ;\-#,##0.00\ "/>
    <numFmt numFmtId="169" formatCode="0.000%"/>
    <numFmt numFmtId="170" formatCode="_-* #,##0\ _€_-;\-* #,##0\ _€_-;_-* &quot;-&quot;\ _€_-;_-@_-"/>
    <numFmt numFmtId="172" formatCode="0.00000%"/>
    <numFmt numFmtId="173" formatCode="#,##0.000"/>
    <numFmt numFmtId="174" formatCode="0.0000%"/>
    <numFmt numFmtId="176" formatCode="_ * #,##0.00_ ;_ * \-#,##0.00_ ;_ * &quot;-&quot;_ ;_ @_ "/>
  </numFmts>
  <fonts count="18"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u/>
      <sz val="10"/>
      <color rgb="FF0563C1"/>
      <name val="Arial Narrow"/>
      <family val="2"/>
    </font>
    <font>
      <sz val="8"/>
      <color rgb="FFF0EDE7"/>
      <name val="Arial Narrow"/>
      <family val="2"/>
    </font>
  </fonts>
  <fills count="15">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
      <patternFill patternType="solid">
        <fgColor rgb="FF81C3B9"/>
        <bgColor rgb="FF000000"/>
      </patternFill>
    </fill>
    <fill>
      <patternFill patternType="solid">
        <fgColor rgb="FFE2F3F6"/>
        <bgColor rgb="FF000000"/>
      </patternFill>
    </fill>
    <fill>
      <patternFill patternType="solid">
        <fgColor rgb="FFF0EDE7"/>
        <bgColor rgb="FF000000"/>
      </patternFill>
    </fill>
  </fills>
  <borders count="4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
      <left/>
      <right style="thin">
        <color rgb="FFFFFFFF"/>
      </right>
      <top/>
      <bottom/>
      <diagonal/>
    </border>
    <border>
      <left style="thin">
        <color rgb="FFFFFFFF"/>
      </left>
      <right/>
      <top/>
      <bottom/>
      <diagonal/>
    </border>
    <border>
      <left/>
      <right/>
      <top style="medium">
        <color rgb="FFFFFFFF"/>
      </top>
      <bottom style="medium">
        <color rgb="FFFFFFFF"/>
      </bottom>
      <diagonal/>
    </border>
    <border>
      <left/>
      <right style="thin">
        <color rgb="FFFFFFFF"/>
      </right>
      <top style="medium">
        <color rgb="FFFFFFFF"/>
      </top>
      <bottom style="medium">
        <color rgb="FFFFFFFF"/>
      </bottom>
      <diagonal/>
    </border>
    <border>
      <left style="thin">
        <color rgb="FFFFFFFF"/>
      </left>
      <right/>
      <top style="medium">
        <color rgb="FFFFFFFF"/>
      </top>
      <bottom style="medium">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top style="medium">
        <color rgb="FFFFFFFF"/>
      </top>
      <bottom style="thin">
        <color rgb="FFFFFFFF"/>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xf numFmtId="170" fontId="1" fillId="0" borderId="0" applyFont="0" applyFill="0" applyBorder="0" applyAlignment="0" applyProtection="0"/>
  </cellStyleXfs>
  <cellXfs count="221">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6" xfId="3" applyFont="1" applyFill="1" applyBorder="1" applyAlignment="1">
      <alignment horizontal="center" vertical="center"/>
    </xf>
    <xf numFmtId="0" fontId="6" fillId="7" borderId="20" xfId="3" applyFont="1" applyFill="1" applyBorder="1" applyAlignment="1">
      <alignment vertical="center"/>
    </xf>
    <xf numFmtId="0" fontId="5" fillId="7" borderId="10" xfId="3" applyFont="1" applyFill="1" applyBorder="1"/>
    <xf numFmtId="0" fontId="6" fillId="6" borderId="17"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5" fillId="8" borderId="0" xfId="3" applyFont="1" applyFill="1"/>
    <xf numFmtId="0" fontId="9" fillId="11" borderId="28" xfId="0" applyFont="1" applyFill="1" applyBorder="1"/>
    <xf numFmtId="164" fontId="9" fillId="11" borderId="28" xfId="2" applyNumberFormat="1" applyFont="1" applyFill="1" applyBorder="1"/>
    <xf numFmtId="0" fontId="9" fillId="0" borderId="28" xfId="0" applyFont="1" applyBorder="1"/>
    <xf numFmtId="0" fontId="5" fillId="0" borderId="30" xfId="3" applyFont="1" applyBorder="1" applyAlignment="1">
      <alignment vertical="center"/>
    </xf>
    <xf numFmtId="0" fontId="10" fillId="0" borderId="31" xfId="0" applyFont="1" applyBorder="1"/>
    <xf numFmtId="164" fontId="10" fillId="0" borderId="31" xfId="2" applyNumberFormat="1" applyFont="1" applyFill="1" applyBorder="1"/>
    <xf numFmtId="0" fontId="10" fillId="0" borderId="31" xfId="0" applyFont="1" applyBorder="1" applyAlignment="1">
      <alignment wrapText="1"/>
    </xf>
    <xf numFmtId="164" fontId="10" fillId="0" borderId="31" xfId="2" applyNumberFormat="1" applyFont="1" applyBorder="1"/>
    <xf numFmtId="0" fontId="9" fillId="0" borderId="0" xfId="0" applyFont="1"/>
    <xf numFmtId="0" fontId="5" fillId="5" borderId="29" xfId="3" applyFont="1" applyFill="1" applyBorder="1"/>
    <xf numFmtId="164" fontId="5" fillId="8" borderId="0" xfId="2" applyNumberFormat="1" applyFont="1" applyFill="1"/>
    <xf numFmtId="0" fontId="13" fillId="0" borderId="0" xfId="0" applyFont="1"/>
    <xf numFmtId="0" fontId="14" fillId="0" borderId="0" xfId="6" applyFont="1"/>
    <xf numFmtId="164" fontId="9" fillId="11" borderId="28" xfId="2" applyNumberFormat="1" applyFont="1" applyFill="1" applyBorder="1" applyAlignment="1">
      <alignment horizontal="right"/>
    </xf>
    <xf numFmtId="164" fontId="10" fillId="0" borderId="31" xfId="2" applyNumberFormat="1" applyFont="1" applyBorder="1" applyAlignment="1">
      <alignment horizontal="right"/>
    </xf>
    <xf numFmtId="166" fontId="9" fillId="11" borderId="28" xfId="1" applyNumberFormat="1" applyFont="1" applyFill="1" applyBorder="1" applyAlignment="1">
      <alignment horizontal="right"/>
    </xf>
    <xf numFmtId="166" fontId="10" fillId="0" borderId="31" xfId="1" applyNumberFormat="1" applyFont="1" applyBorder="1" applyAlignment="1">
      <alignment horizontal="right"/>
    </xf>
    <xf numFmtId="0" fontId="5" fillId="6" borderId="28" xfId="3" applyFont="1" applyFill="1" applyBorder="1" applyAlignment="1">
      <alignment vertical="center"/>
    </xf>
    <xf numFmtId="0" fontId="3" fillId="2" borderId="32" xfId="0" applyFont="1" applyFill="1" applyBorder="1" applyAlignment="1">
      <alignment horizontal="center" vertical="center" wrapText="1"/>
    </xf>
    <xf numFmtId="0" fontId="3" fillId="2" borderId="32"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1" xfId="3" applyFont="1" applyFill="1" applyBorder="1"/>
    <xf numFmtId="0" fontId="5" fillId="6" borderId="12" xfId="3" applyFont="1" applyFill="1" applyBorder="1"/>
    <xf numFmtId="0" fontId="3" fillId="4" borderId="20" xfId="3" applyFont="1" applyFill="1" applyBorder="1" applyAlignment="1">
      <alignment vertical="center"/>
    </xf>
    <xf numFmtId="0" fontId="5" fillId="8" borderId="17" xfId="3" applyFont="1" applyFill="1" applyBorder="1"/>
    <xf numFmtId="0" fontId="6" fillId="6" borderId="17" xfId="3" applyFont="1" applyFill="1" applyBorder="1"/>
    <xf numFmtId="0" fontId="6" fillId="6" borderId="0" xfId="3" applyFont="1" applyFill="1" applyAlignment="1">
      <alignment vertical="center"/>
    </xf>
    <xf numFmtId="0" fontId="6" fillId="5" borderId="17" xfId="3" applyFont="1" applyFill="1" applyBorder="1" applyAlignment="1">
      <alignment vertical="center"/>
    </xf>
    <xf numFmtId="0" fontId="6" fillId="5" borderId="0" xfId="3" applyFont="1" applyFill="1" applyAlignment="1">
      <alignment vertical="center"/>
    </xf>
    <xf numFmtId="0" fontId="5" fillId="8" borderId="17" xfId="3" applyFont="1" applyFill="1" applyBorder="1" applyAlignment="1">
      <alignment vertical="center"/>
    </xf>
    <xf numFmtId="0" fontId="3" fillId="4" borderId="17" xfId="3" applyFont="1" applyFill="1" applyBorder="1" applyAlignment="1">
      <alignment vertical="center"/>
    </xf>
    <xf numFmtId="0" fontId="3" fillId="4" borderId="10" xfId="3" applyFont="1" applyFill="1" applyBorder="1"/>
    <xf numFmtId="0" fontId="3" fillId="4" borderId="33" xfId="3" applyFont="1" applyFill="1" applyBorder="1" applyAlignment="1">
      <alignment vertical="center"/>
    </xf>
    <xf numFmtId="0" fontId="4" fillId="4" borderId="34" xfId="3" applyFont="1" applyFill="1" applyBorder="1"/>
    <xf numFmtId="0" fontId="9" fillId="0" borderId="0" xfId="0" applyFont="1" applyAlignment="1">
      <alignment horizontal="right"/>
    </xf>
    <xf numFmtId="0" fontId="5" fillId="5" borderId="28" xfId="3" applyFont="1" applyFill="1" applyBorder="1"/>
    <xf numFmtId="166" fontId="9" fillId="11" borderId="28" xfId="1" applyNumberFormat="1" applyFont="1" applyFill="1" applyBorder="1"/>
    <xf numFmtId="166" fontId="9" fillId="0" borderId="28" xfId="1" applyNumberFormat="1" applyFont="1" applyBorder="1"/>
    <xf numFmtId="166" fontId="10" fillId="0" borderId="31" xfId="1" applyNumberFormat="1" applyFont="1" applyBorder="1"/>
    <xf numFmtId="166" fontId="10" fillId="0" borderId="31" xfId="1" applyNumberFormat="1" applyFont="1" applyFill="1" applyBorder="1"/>
    <xf numFmtId="164" fontId="3" fillId="4" borderId="0" xfId="2" applyNumberFormat="1" applyFont="1" applyFill="1" applyBorder="1" applyAlignment="1">
      <alignment horizont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18" xfId="2"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0" fontId="5" fillId="5" borderId="28" xfId="3" applyFont="1" applyFill="1" applyBorder="1" applyAlignment="1">
      <alignment horizontal="left"/>
    </xf>
    <xf numFmtId="0" fontId="5" fillId="6" borderId="28" xfId="3" applyFont="1" applyFill="1" applyBorder="1" applyAlignment="1">
      <alignment horizontal="left" vertical="center"/>
    </xf>
    <xf numFmtId="0" fontId="5" fillId="5" borderId="29" xfId="3" applyFont="1" applyFill="1" applyBorder="1" applyAlignment="1">
      <alignment horizontal="left"/>
    </xf>
    <xf numFmtId="10" fontId="5" fillId="5" borderId="29" xfId="2" applyNumberFormat="1" applyFont="1" applyFill="1" applyBorder="1" applyAlignment="1">
      <alignment horizontal="center"/>
    </xf>
    <xf numFmtId="10" fontId="9" fillId="11" borderId="28" xfId="2" applyNumberFormat="1" applyFont="1" applyFill="1" applyBorder="1"/>
    <xf numFmtId="10" fontId="9" fillId="0" borderId="28" xfId="2" applyNumberFormat="1" applyFont="1" applyBorder="1"/>
    <xf numFmtId="3" fontId="9" fillId="0" borderId="0" xfId="0" applyNumberFormat="1" applyFont="1"/>
    <xf numFmtId="0" fontId="9" fillId="0" borderId="0" xfId="0" applyFont="1" applyAlignment="1">
      <alignment horizontal="left"/>
    </xf>
    <xf numFmtId="168" fontId="9" fillId="11" borderId="28" xfId="1" applyNumberFormat="1" applyFont="1" applyFill="1" applyBorder="1" applyAlignment="1">
      <alignment horizontal="right"/>
    </xf>
    <xf numFmtId="164" fontId="5" fillId="5" borderId="28" xfId="2" applyNumberFormat="1" applyFont="1" applyFill="1" applyBorder="1" applyAlignment="1">
      <alignment horizontal="center"/>
    </xf>
    <xf numFmtId="0" fontId="16" fillId="0" borderId="0" xfId="6" applyFont="1"/>
    <xf numFmtId="164" fontId="3" fillId="4" borderId="34" xfId="2" applyNumberFormat="1" applyFont="1" applyFill="1" applyBorder="1" applyAlignment="1">
      <alignment horizontal="center" vertical="center"/>
    </xf>
    <xf numFmtId="4" fontId="9" fillId="0" borderId="0" xfId="0" applyNumberFormat="1" applyFont="1"/>
    <xf numFmtId="0" fontId="17" fillId="0" borderId="0" xfId="0" applyFont="1"/>
    <xf numFmtId="0" fontId="12" fillId="0" borderId="0" xfId="6"/>
    <xf numFmtId="165" fontId="9" fillId="11" borderId="28" xfId="1" applyNumberFormat="1" applyFont="1" applyFill="1" applyBorder="1" applyAlignment="1">
      <alignment horizontal="right"/>
    </xf>
    <xf numFmtId="164" fontId="9" fillId="0" borderId="0" xfId="0" applyNumberFormat="1" applyFont="1"/>
    <xf numFmtId="166" fontId="9" fillId="0" borderId="0" xfId="0" applyNumberFormat="1" applyFont="1"/>
    <xf numFmtId="10" fontId="9" fillId="0" borderId="0" xfId="0" applyNumberFormat="1" applyFont="1"/>
    <xf numFmtId="10" fontId="10" fillId="0" borderId="31" xfId="2" applyNumberFormat="1" applyFont="1" applyFill="1" applyBorder="1"/>
    <xf numFmtId="10" fontId="9" fillId="11" borderId="28" xfId="2" applyNumberFormat="1" applyFont="1" applyFill="1" applyBorder="1" applyAlignment="1">
      <alignment horizontal="right"/>
    </xf>
    <xf numFmtId="10" fontId="9" fillId="0" borderId="28" xfId="2" applyNumberFormat="1" applyFont="1" applyBorder="1" applyAlignment="1">
      <alignment horizontal="right"/>
    </xf>
    <xf numFmtId="10" fontId="5" fillId="8" borderId="0" xfId="3" applyNumberFormat="1" applyFont="1" applyFill="1"/>
    <xf numFmtId="169" fontId="9" fillId="0" borderId="28" xfId="2" applyNumberFormat="1" applyFont="1" applyBorder="1"/>
    <xf numFmtId="164" fontId="5" fillId="7" borderId="1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5" fillId="8" borderId="18" xfId="3" applyNumberFormat="1" applyFont="1" applyFill="1" applyBorder="1" applyAlignment="1">
      <alignment horizontal="center" vertical="center"/>
    </xf>
    <xf numFmtId="10" fontId="5" fillId="6" borderId="28" xfId="2" applyNumberFormat="1" applyFont="1" applyFill="1" applyBorder="1" applyAlignment="1">
      <alignment horizontal="center"/>
    </xf>
    <xf numFmtId="165" fontId="5" fillId="5" borderId="29" xfId="1" applyNumberFormat="1" applyFont="1" applyFill="1" applyBorder="1" applyAlignment="1">
      <alignment horizontal="center"/>
    </xf>
    <xf numFmtId="10" fontId="6" fillId="0" borderId="30" xfId="2" applyNumberFormat="1" applyFont="1" applyFill="1" applyBorder="1" applyAlignment="1">
      <alignment horizontal="center" vertical="center" wrapText="1"/>
    </xf>
    <xf numFmtId="10" fontId="5" fillId="5" borderId="28" xfId="2" applyNumberFormat="1" applyFont="1" applyFill="1" applyBorder="1" applyAlignment="1">
      <alignment horizontal="center"/>
    </xf>
    <xf numFmtId="165" fontId="5" fillId="5" borderId="28" xfId="1" applyNumberFormat="1" applyFont="1" applyFill="1" applyBorder="1" applyAlignment="1">
      <alignment horizontal="center"/>
    </xf>
    <xf numFmtId="165" fontId="5" fillId="5" borderId="29" xfId="3" applyNumberFormat="1" applyFont="1" applyFill="1" applyBorder="1" applyAlignment="1">
      <alignment horizontal="center"/>
    </xf>
    <xf numFmtId="164" fontId="9" fillId="0" borderId="28" xfId="2" applyNumberFormat="1" applyFont="1" applyBorder="1"/>
    <xf numFmtId="164" fontId="9" fillId="0" borderId="28" xfId="2" applyNumberFormat="1" applyFont="1" applyBorder="1" applyAlignment="1">
      <alignment horizontal="right"/>
    </xf>
    <xf numFmtId="164" fontId="5" fillId="5" borderId="29" xfId="2" applyNumberFormat="1" applyFont="1" applyFill="1" applyBorder="1" applyAlignment="1">
      <alignment horizont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3" fontId="3" fillId="4" borderId="34" xfId="3" applyNumberFormat="1" applyFont="1" applyFill="1" applyBorder="1" applyAlignment="1">
      <alignment horizontal="center" vertical="center"/>
    </xf>
    <xf numFmtId="164" fontId="3" fillId="4" borderId="34" xfId="3" applyNumberFormat="1" applyFont="1" applyFill="1" applyBorder="1" applyAlignment="1">
      <alignment horizontal="center" vertical="center"/>
    </xf>
    <xf numFmtId="0" fontId="5" fillId="9" borderId="0" xfId="3" applyFont="1" applyFill="1"/>
    <xf numFmtId="0" fontId="3" fillId="3" borderId="32" xfId="0" applyFont="1" applyFill="1" applyBorder="1" applyAlignment="1">
      <alignment horizontal="center" vertical="center" wrapText="1"/>
    </xf>
    <xf numFmtId="0" fontId="3" fillId="3" borderId="32" xfId="0" quotePrefix="1" applyFont="1" applyFill="1" applyBorder="1" applyAlignment="1">
      <alignment horizontal="center" vertical="center" wrapText="1"/>
    </xf>
    <xf numFmtId="165" fontId="5" fillId="6" borderId="28" xfId="1" applyNumberFormat="1" applyFont="1" applyFill="1" applyBorder="1" applyAlignment="1">
      <alignment horizontal="center" vertical="center" wrapText="1"/>
    </xf>
    <xf numFmtId="164" fontId="5" fillId="6" borderId="28" xfId="2" applyNumberFormat="1" applyFont="1" applyFill="1" applyBorder="1" applyAlignment="1">
      <alignment horizontal="center" vertical="center"/>
    </xf>
    <xf numFmtId="10" fontId="5" fillId="6" borderId="28" xfId="2" applyNumberFormat="1" applyFont="1" applyFill="1" applyBorder="1" applyAlignment="1">
      <alignment horizontal="center" vertical="center"/>
    </xf>
    <xf numFmtId="164" fontId="6" fillId="0" borderId="30" xfId="3" applyNumberFormat="1" applyFont="1" applyBorder="1" applyAlignment="1">
      <alignment horizontal="center" vertical="center"/>
    </xf>
    <xf numFmtId="165" fontId="9" fillId="0" borderId="28" xfId="1" applyNumberFormat="1" applyFont="1" applyBorder="1" applyAlignment="1">
      <alignment horizontal="right"/>
    </xf>
    <xf numFmtId="164" fontId="9" fillId="11" borderId="28" xfId="2" quotePrefix="1" applyNumberFormat="1" applyFont="1" applyFill="1" applyBorder="1" applyAlignment="1">
      <alignment horizontal="right"/>
    </xf>
    <xf numFmtId="3" fontId="3" fillId="2" borderId="32" xfId="0" applyNumberFormat="1" applyFont="1" applyFill="1" applyBorder="1" applyAlignment="1">
      <alignment horizontal="center" vertical="center" wrapText="1"/>
    </xf>
    <xf numFmtId="3" fontId="3" fillId="3" borderId="32" xfId="0" applyNumberFormat="1" applyFont="1" applyFill="1" applyBorder="1" applyAlignment="1">
      <alignment horizontal="center" vertical="center" wrapText="1"/>
    </xf>
    <xf numFmtId="3" fontId="3" fillId="4" borderId="0" xfId="3" applyNumberFormat="1" applyFont="1" applyFill="1" applyAlignment="1">
      <alignment horizontal="center"/>
    </xf>
    <xf numFmtId="3" fontId="3" fillId="4" borderId="19" xfId="3" applyNumberFormat="1" applyFont="1" applyFill="1" applyBorder="1" applyAlignment="1">
      <alignment horizontal="center"/>
    </xf>
    <xf numFmtId="3" fontId="3" fillId="4" borderId="17" xfId="3" applyNumberFormat="1" applyFont="1" applyFill="1" applyBorder="1" applyAlignment="1">
      <alignment horizontal="center"/>
    </xf>
    <xf numFmtId="3" fontId="5" fillId="7" borderId="10" xfId="3" applyNumberFormat="1" applyFont="1" applyFill="1" applyBorder="1" applyAlignment="1">
      <alignment horizontal="center" vertical="center"/>
    </xf>
    <xf numFmtId="3" fontId="5" fillId="7" borderId="21" xfId="3" applyNumberFormat="1" applyFont="1" applyFill="1" applyBorder="1" applyAlignment="1">
      <alignment horizontal="center" vertical="center"/>
    </xf>
    <xf numFmtId="3" fontId="5" fillId="7" borderId="20"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1" xfId="3" applyNumberFormat="1" applyFont="1" applyFill="1" applyBorder="1" applyAlignment="1">
      <alignment horizontal="center" vertical="center"/>
    </xf>
    <xf numFmtId="3" fontId="6" fillId="6" borderId="20"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19" xfId="3" applyNumberFormat="1" applyFont="1" applyFill="1" applyBorder="1" applyAlignment="1">
      <alignment horizontal="center" vertical="center"/>
    </xf>
    <xf numFmtId="3" fontId="5" fillId="8" borderId="17" xfId="3"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1" xfId="3" applyNumberFormat="1" applyFont="1" applyFill="1" applyBorder="1" applyAlignment="1">
      <alignment horizontal="center" vertical="center"/>
    </xf>
    <xf numFmtId="3" fontId="3" fillId="4" borderId="20" xfId="3"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1" xfId="3" applyNumberFormat="1" applyFont="1" applyFill="1" applyBorder="1" applyAlignment="1">
      <alignment horizontal="center" vertical="center"/>
    </xf>
    <xf numFmtId="3" fontId="6" fillId="5" borderId="20" xfId="3" applyNumberFormat="1" applyFont="1" applyFill="1" applyBorder="1" applyAlignment="1">
      <alignment horizontal="center" vertical="center"/>
    </xf>
    <xf numFmtId="3" fontId="5" fillId="5" borderId="28" xfId="3" applyNumberFormat="1" applyFont="1" applyFill="1" applyBorder="1" applyAlignment="1">
      <alignment horizontal="center"/>
    </xf>
    <xf numFmtId="3" fontId="5" fillId="6" borderId="28" xfId="3" applyNumberFormat="1" applyFont="1" applyFill="1" applyBorder="1" applyAlignment="1">
      <alignment horizontal="center"/>
    </xf>
    <xf numFmtId="3" fontId="5" fillId="5" borderId="29" xfId="3" applyNumberFormat="1" applyFont="1" applyFill="1" applyBorder="1" applyAlignment="1">
      <alignment horizontal="center"/>
    </xf>
    <xf numFmtId="3" fontId="6" fillId="0" borderId="30" xfId="3" applyNumberFormat="1" applyFont="1" applyBorder="1" applyAlignment="1">
      <alignment horizontal="center" vertical="center" wrapText="1"/>
    </xf>
    <xf numFmtId="0" fontId="5" fillId="6" borderId="0" xfId="3" applyFont="1" applyFill="1" applyAlignment="1">
      <alignment horizontal="left" vertical="center"/>
    </xf>
    <xf numFmtId="10" fontId="5" fillId="6" borderId="0" xfId="2" applyNumberFormat="1" applyFont="1" applyFill="1" applyBorder="1" applyAlignment="1">
      <alignment horizontal="center"/>
    </xf>
    <xf numFmtId="3" fontId="5" fillId="6" borderId="0" xfId="3" applyNumberFormat="1" applyFont="1" applyFill="1" applyAlignment="1">
      <alignment horizontal="center"/>
    </xf>
    <xf numFmtId="164" fontId="5" fillId="6" borderId="28" xfId="2" applyNumberFormat="1" applyFont="1" applyFill="1" applyBorder="1" applyAlignment="1">
      <alignment horizontal="center"/>
    </xf>
    <xf numFmtId="3" fontId="8" fillId="12" borderId="0" xfId="3" applyNumberFormat="1" applyFont="1" applyFill="1" applyAlignment="1">
      <alignment horizontal="center"/>
    </xf>
    <xf numFmtId="164" fontId="8" fillId="12" borderId="0" xfId="2" applyNumberFormat="1" applyFont="1" applyFill="1" applyBorder="1" applyAlignment="1">
      <alignment horizontal="center"/>
    </xf>
    <xf numFmtId="3" fontId="8" fillId="12" borderId="35" xfId="3" applyNumberFormat="1" applyFont="1" applyFill="1" applyBorder="1" applyAlignment="1">
      <alignment horizontal="center"/>
    </xf>
    <xf numFmtId="3" fontId="8" fillId="12" borderId="36" xfId="3" applyNumberFormat="1" applyFont="1" applyFill="1" applyBorder="1" applyAlignment="1">
      <alignment horizontal="center"/>
    </xf>
    <xf numFmtId="3" fontId="5" fillId="13" borderId="37" xfId="3" applyNumberFormat="1" applyFont="1" applyFill="1" applyBorder="1" applyAlignment="1">
      <alignment horizontal="center" vertical="center"/>
    </xf>
    <xf numFmtId="164" fontId="5" fillId="13" borderId="37" xfId="3" applyNumberFormat="1" applyFont="1" applyFill="1" applyBorder="1" applyAlignment="1">
      <alignment horizontal="center" vertical="center"/>
    </xf>
    <xf numFmtId="3" fontId="5" fillId="13" borderId="38" xfId="3" applyNumberFormat="1" applyFont="1" applyFill="1" applyBorder="1" applyAlignment="1">
      <alignment horizontal="center" vertical="center"/>
    </xf>
    <xf numFmtId="3" fontId="5" fillId="13" borderId="39" xfId="3" applyNumberFormat="1" applyFont="1" applyFill="1" applyBorder="1" applyAlignment="1">
      <alignment horizontal="center" vertical="center"/>
    </xf>
    <xf numFmtId="3" fontId="5" fillId="14" borderId="37" xfId="3" applyNumberFormat="1" applyFont="1" applyFill="1" applyBorder="1" applyAlignment="1">
      <alignment horizontal="center" vertical="center"/>
    </xf>
    <xf numFmtId="3" fontId="5" fillId="14" borderId="38" xfId="3" applyNumberFormat="1" applyFont="1" applyFill="1" applyBorder="1" applyAlignment="1">
      <alignment horizontal="center" vertical="center"/>
    </xf>
    <xf numFmtId="3" fontId="5" fillId="14" borderId="39" xfId="3" applyNumberFormat="1" applyFont="1" applyFill="1" applyBorder="1" applyAlignment="1">
      <alignment horizontal="center" vertical="center"/>
    </xf>
    <xf numFmtId="164" fontId="5" fillId="14" borderId="37" xfId="3" applyNumberFormat="1" applyFont="1" applyFill="1" applyBorder="1" applyAlignment="1">
      <alignment horizontal="center" vertical="center"/>
    </xf>
    <xf numFmtId="3" fontId="5" fillId="14" borderId="40" xfId="3" applyNumberFormat="1" applyFont="1" applyFill="1" applyBorder="1" applyAlignment="1">
      <alignment horizontal="center" vertical="center"/>
    </xf>
    <xf numFmtId="164" fontId="5" fillId="14" borderId="40" xfId="3" applyNumberFormat="1" applyFont="1" applyFill="1" applyBorder="1" applyAlignment="1">
      <alignment horizontal="center" vertical="center"/>
    </xf>
    <xf numFmtId="3" fontId="5" fillId="14" borderId="41" xfId="3" applyNumberFormat="1" applyFont="1" applyFill="1" applyBorder="1" applyAlignment="1">
      <alignment horizontal="center" vertical="center"/>
    </xf>
    <xf numFmtId="3" fontId="5" fillId="14" borderId="42" xfId="3" applyNumberFormat="1" applyFont="1" applyFill="1" applyBorder="1" applyAlignment="1">
      <alignment horizontal="center" vertical="center"/>
    </xf>
    <xf numFmtId="4" fontId="5" fillId="6" borderId="28" xfId="3" applyNumberFormat="1" applyFont="1" applyFill="1" applyBorder="1" applyAlignment="1">
      <alignment horizontal="center"/>
    </xf>
    <xf numFmtId="3" fontId="5" fillId="5" borderId="28" xfId="1" applyNumberFormat="1" applyFont="1" applyFill="1" applyBorder="1" applyAlignment="1">
      <alignment horizontal="center"/>
    </xf>
    <xf numFmtId="166" fontId="9" fillId="0" borderId="28" xfId="1" applyNumberFormat="1" applyFont="1" applyBorder="1" applyAlignment="1">
      <alignment horizontal="right"/>
    </xf>
    <xf numFmtId="164" fontId="5" fillId="6" borderId="28" xfId="5" applyNumberFormat="1" applyFont="1" applyFill="1" applyBorder="1" applyAlignment="1">
      <alignment horizontal="center" vertical="center" wrapText="1"/>
    </xf>
    <xf numFmtId="9" fontId="9" fillId="11" borderId="28" xfId="2" applyFont="1" applyFill="1" applyBorder="1"/>
    <xf numFmtId="9" fontId="9" fillId="0" borderId="28" xfId="2" applyFont="1" applyBorder="1"/>
    <xf numFmtId="167" fontId="9" fillId="11" borderId="28" xfId="1" applyNumberFormat="1" applyFont="1" applyFill="1" applyBorder="1"/>
    <xf numFmtId="167" fontId="9" fillId="0" borderId="28" xfId="1" applyNumberFormat="1" applyFont="1" applyBorder="1"/>
    <xf numFmtId="3" fontId="5" fillId="5" borderId="29" xfId="1" applyNumberFormat="1" applyFont="1" applyFill="1" applyBorder="1" applyAlignment="1">
      <alignment horizontal="center"/>
    </xf>
    <xf numFmtId="164" fontId="5" fillId="6" borderId="0" xfId="5" applyNumberFormat="1" applyFont="1" applyFill="1" applyAlignment="1">
      <alignment horizontal="center" vertical="center" wrapText="1"/>
    </xf>
    <xf numFmtId="9" fontId="6" fillId="0" borderId="30" xfId="2" applyFont="1" applyFill="1" applyBorder="1" applyAlignment="1">
      <alignment horizontal="center" vertical="center" wrapText="1"/>
    </xf>
    <xf numFmtId="3" fontId="6" fillId="0" borderId="30" xfId="1" applyNumberFormat="1" applyFont="1" applyFill="1" applyBorder="1" applyAlignment="1">
      <alignment horizontal="center" vertical="center" wrapText="1"/>
    </xf>
    <xf numFmtId="41" fontId="9" fillId="11" borderId="28" xfId="1" applyFont="1" applyFill="1" applyBorder="1"/>
    <xf numFmtId="41" fontId="9" fillId="0" borderId="28" xfId="1" applyFont="1" applyBorder="1"/>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9" fillId="0" borderId="0" xfId="0" applyFont="1" applyAlignment="1">
      <alignment horizontal="left"/>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4"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xf numFmtId="10" fontId="9" fillId="0" borderId="0" xfId="0" applyNumberFormat="1" applyFont="1"/>
    <xf numFmtId="10" fontId="9" fillId="0" borderId="0" xfId="0" applyNumberFormat="1" applyFont="1" applyAlignment="1">
      <alignment horizontal="left"/>
    </xf>
    <xf numFmtId="0" fontId="3" fillId="2" borderId="15" xfId="3" applyFont="1" applyFill="1" applyBorder="1" applyAlignment="1">
      <alignment horizontal="left"/>
    </xf>
    <xf numFmtId="0" fontId="3" fillId="2" borderId="13" xfId="3" applyFont="1" applyFill="1" applyBorder="1" applyAlignment="1">
      <alignment horizontal="left"/>
    </xf>
    <xf numFmtId="0" fontId="3" fillId="2" borderId="14" xfId="3" applyFont="1" applyFill="1" applyBorder="1" applyAlignment="1">
      <alignment horizontal="left"/>
    </xf>
    <xf numFmtId="0" fontId="3" fillId="2" borderId="14"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8" fillId="10" borderId="29" xfId="5" applyFont="1" applyFill="1" applyBorder="1" applyAlignment="1">
      <alignment horizontal="center" vertical="center"/>
    </xf>
    <xf numFmtId="0" fontId="8" fillId="10" borderId="32" xfId="5" applyFont="1" applyFill="1" applyBorder="1" applyAlignment="1">
      <alignment horizontal="center" vertical="center"/>
    </xf>
    <xf numFmtId="3" fontId="3" fillId="3" borderId="26" xfId="0" applyNumberFormat="1"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7"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10" fontId="9" fillId="0" borderId="0" xfId="0" applyNumberFormat="1" applyFont="1" applyAlignment="1">
      <alignment horizontal="left" vertical="top" wrapText="1"/>
    </xf>
    <xf numFmtId="3" fontId="5" fillId="6" borderId="28" xfId="1" applyNumberFormat="1" applyFont="1" applyFill="1" applyBorder="1" applyAlignment="1">
      <alignment horizontal="center" vertical="center" wrapText="1"/>
    </xf>
    <xf numFmtId="4" fontId="5" fillId="6" borderId="0" xfId="3" applyNumberFormat="1" applyFont="1" applyFill="1" applyAlignment="1">
      <alignment horizontal="center"/>
    </xf>
    <xf numFmtId="173" fontId="5" fillId="6" borderId="0" xfId="3" applyNumberFormat="1" applyFont="1" applyFill="1" applyAlignment="1">
      <alignment horizontal="center"/>
    </xf>
    <xf numFmtId="4" fontId="5" fillId="6" borderId="28" xfId="1" applyNumberFormat="1" applyFont="1" applyFill="1" applyBorder="1" applyAlignment="1">
      <alignment horizontal="center" vertical="center" wrapText="1"/>
    </xf>
    <xf numFmtId="4" fontId="5" fillId="6" borderId="0" xfId="1" applyNumberFormat="1" applyFont="1" applyFill="1" applyBorder="1" applyAlignment="1">
      <alignment horizontal="center" vertical="center" wrapText="1"/>
    </xf>
    <xf numFmtId="3" fontId="5" fillId="6" borderId="0" xfId="1" applyNumberFormat="1" applyFont="1" applyFill="1" applyBorder="1" applyAlignment="1">
      <alignment horizontal="center" vertical="center" wrapText="1"/>
    </xf>
    <xf numFmtId="9" fontId="5" fillId="6" borderId="0" xfId="2" applyNumberFormat="1" applyFont="1" applyFill="1" applyBorder="1" applyAlignment="1">
      <alignment horizontal="center" vertical="center"/>
    </xf>
    <xf numFmtId="172" fontId="5" fillId="6" borderId="0" xfId="2" applyNumberFormat="1" applyFont="1" applyFill="1" applyBorder="1" applyAlignment="1">
      <alignment horizontal="center" vertical="center"/>
    </xf>
    <xf numFmtId="169" fontId="5" fillId="6" borderId="28" xfId="2" applyNumberFormat="1" applyFont="1" applyFill="1" applyBorder="1" applyAlignment="1">
      <alignment horizontal="center" vertical="center"/>
    </xf>
    <xf numFmtId="174" fontId="5" fillId="6" borderId="28" xfId="2" applyNumberFormat="1" applyFont="1" applyFill="1" applyBorder="1" applyAlignment="1">
      <alignment horizontal="center" vertical="center"/>
    </xf>
    <xf numFmtId="169" fontId="5" fillId="5" borderId="29" xfId="2" applyNumberFormat="1" applyFont="1" applyFill="1" applyBorder="1" applyAlignment="1">
      <alignment horizontal="center"/>
    </xf>
    <xf numFmtId="173" fontId="5" fillId="5" borderId="29" xfId="3" applyNumberFormat="1" applyFont="1" applyFill="1" applyBorder="1" applyAlignment="1">
      <alignment horizontal="center"/>
    </xf>
    <xf numFmtId="176" fontId="9" fillId="0" borderId="28" xfId="1" applyNumberFormat="1" applyFont="1" applyBorder="1"/>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F0EDE7"/>
      <color rgb="FF81C3B9"/>
      <color rgb="FFCC99FF"/>
      <color rgb="FF0563C1"/>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workbookViewId="0">
      <selection activeCell="G19" sqref="G19"/>
    </sheetView>
  </sheetViews>
  <sheetFormatPr baseColWidth="10" defaultColWidth="11.42578125" defaultRowHeight="12.75" x14ac:dyDescent="0.2"/>
  <cols>
    <col min="1" max="1" width="11.42578125" style="26"/>
    <col min="2" max="2" width="2.7109375" style="26" bestFit="1" customWidth="1"/>
    <col min="3" max="3" width="74.5703125" style="26" customWidth="1"/>
    <col min="4" max="16384" width="11.42578125" style="26"/>
  </cols>
  <sheetData>
    <row r="3" spans="2:3" x14ac:dyDescent="0.2">
      <c r="B3" s="172" t="s">
        <v>252</v>
      </c>
      <c r="C3" s="172"/>
    </row>
    <row r="5" spans="2:3" x14ac:dyDescent="0.2">
      <c r="B5" s="173" t="s">
        <v>129</v>
      </c>
      <c r="C5" s="173"/>
    </row>
    <row r="6" spans="2:3" x14ac:dyDescent="0.2">
      <c r="B6" s="26">
        <v>1</v>
      </c>
      <c r="C6" s="27" t="s">
        <v>128</v>
      </c>
    </row>
    <row r="7" spans="2:3" x14ac:dyDescent="0.2">
      <c r="B7" s="26">
        <v>2</v>
      </c>
      <c r="C7" s="27" t="s">
        <v>119</v>
      </c>
    </row>
    <row r="8" spans="2:3" x14ac:dyDescent="0.2">
      <c r="B8" s="26">
        <v>3</v>
      </c>
      <c r="C8" s="27" t="s">
        <v>120</v>
      </c>
    </row>
    <row r="9" spans="2:3" x14ac:dyDescent="0.2">
      <c r="B9" s="26">
        <v>4</v>
      </c>
      <c r="C9" s="27" t="s">
        <v>121</v>
      </c>
    </row>
    <row r="10" spans="2:3" x14ac:dyDescent="0.2">
      <c r="B10" s="26">
        <v>5</v>
      </c>
      <c r="C10" s="27" t="s">
        <v>122</v>
      </c>
    </row>
    <row r="11" spans="2:3" x14ac:dyDescent="0.2">
      <c r="B11" s="26">
        <v>6</v>
      </c>
      <c r="C11" s="27" t="s">
        <v>167</v>
      </c>
    </row>
    <row r="12" spans="2:3" x14ac:dyDescent="0.2">
      <c r="B12" s="26">
        <v>7</v>
      </c>
      <c r="C12" s="72" t="s">
        <v>187</v>
      </c>
    </row>
    <row r="13" spans="2:3" ht="15" x14ac:dyDescent="0.25">
      <c r="B13" s="26">
        <v>8</v>
      </c>
      <c r="C13" s="76" t="s">
        <v>123</v>
      </c>
    </row>
    <row r="14" spans="2:3" ht="15" x14ac:dyDescent="0.25">
      <c r="B14" s="26">
        <v>9</v>
      </c>
      <c r="C14" s="76" t="s">
        <v>127</v>
      </c>
    </row>
    <row r="15" spans="2:3" ht="15" x14ac:dyDescent="0.25">
      <c r="B15" s="26">
        <v>10</v>
      </c>
      <c r="C15" s="76" t="s">
        <v>168</v>
      </c>
    </row>
    <row r="16" spans="2:3" ht="15" x14ac:dyDescent="0.25">
      <c r="B16" s="26">
        <v>11</v>
      </c>
      <c r="C16" s="76" t="s">
        <v>171</v>
      </c>
    </row>
    <row r="18" spans="2:4" ht="13.5" customHeight="1" x14ac:dyDescent="0.2">
      <c r="B18" s="174" t="s">
        <v>186</v>
      </c>
      <c r="C18" s="174"/>
      <c r="D18" s="174"/>
    </row>
    <row r="19" spans="2:4" x14ac:dyDescent="0.2">
      <c r="B19" s="174"/>
      <c r="C19" s="174"/>
      <c r="D19" s="174"/>
    </row>
    <row r="20" spans="2:4" x14ac:dyDescent="0.2">
      <c r="B20" s="174"/>
      <c r="C20" s="174"/>
      <c r="D20" s="174"/>
    </row>
    <row r="21" spans="2:4" x14ac:dyDescent="0.2">
      <c r="B21" s="174"/>
      <c r="C21" s="174"/>
      <c r="D21" s="174"/>
    </row>
    <row r="22" spans="2:4" x14ac:dyDescent="0.2">
      <c r="B22" s="174"/>
      <c r="C22" s="174"/>
      <c r="D22" s="174"/>
    </row>
    <row r="23" spans="2:4" x14ac:dyDescent="0.2">
      <c r="B23" s="174"/>
      <c r="C23" s="174"/>
      <c r="D23" s="174"/>
    </row>
    <row r="24" spans="2:4" x14ac:dyDescent="0.2">
      <c r="B24" s="174"/>
      <c r="C24" s="174"/>
      <c r="D24" s="174"/>
    </row>
    <row r="25" spans="2:4" x14ac:dyDescent="0.2">
      <c r="B25" s="174"/>
      <c r="C25" s="174"/>
      <c r="D25" s="174"/>
    </row>
    <row r="26" spans="2:4" ht="40.5" customHeight="1" x14ac:dyDescent="0.2">
      <c r="B26" s="174"/>
      <c r="C26" s="174"/>
      <c r="D26" s="174"/>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499984740745262"/>
    <pageSetUpPr fitToPage="1"/>
  </sheetPr>
  <dimension ref="A2:L38"/>
  <sheetViews>
    <sheetView showGridLines="0" workbookViewId="0">
      <selection activeCell="E30" sqref="E30"/>
    </sheetView>
  </sheetViews>
  <sheetFormatPr baseColWidth="10" defaultColWidth="11.42578125" defaultRowHeight="12.75" x14ac:dyDescent="0.25"/>
  <cols>
    <col min="1" max="1" width="11.42578125" style="23"/>
    <col min="2" max="2" width="51.140625" style="23" customWidth="1"/>
    <col min="3" max="8" width="11.42578125" style="23"/>
    <col min="9" max="9" width="11.42578125" style="23" customWidth="1"/>
    <col min="10" max="12" width="11.42578125" style="23"/>
    <col min="13" max="13" width="11.42578125" style="23" customWidth="1"/>
    <col min="14" max="16384" width="11.42578125" style="23"/>
  </cols>
  <sheetData>
    <row r="2" spans="1:12" x14ac:dyDescent="0.25">
      <c r="A2" s="23" t="s">
        <v>126</v>
      </c>
      <c r="B2" s="175" t="s">
        <v>134</v>
      </c>
      <c r="C2" s="175"/>
      <c r="D2" s="175"/>
      <c r="E2" s="175"/>
      <c r="F2" s="175"/>
      <c r="G2" s="175"/>
    </row>
    <row r="3" spans="1:12" x14ac:dyDescent="0.25">
      <c r="B3" s="175" t="s">
        <v>118</v>
      </c>
      <c r="C3" s="175"/>
      <c r="D3" s="175"/>
      <c r="E3" s="175"/>
      <c r="F3" s="175"/>
      <c r="G3" s="175"/>
    </row>
    <row r="5" spans="1:12" ht="13.5" thickBot="1" x14ac:dyDescent="0.3"/>
    <row r="6" spans="1:12" ht="12.75" customHeight="1" x14ac:dyDescent="0.25">
      <c r="B6" s="203" t="s">
        <v>90</v>
      </c>
      <c r="C6" s="197" t="s">
        <v>250</v>
      </c>
      <c r="D6" s="198"/>
      <c r="E6" s="198"/>
      <c r="F6" s="198"/>
      <c r="G6" s="199"/>
      <c r="H6" s="202" t="s">
        <v>184</v>
      </c>
      <c r="I6" s="195"/>
      <c r="J6" s="195"/>
      <c r="K6" s="195"/>
      <c r="L6" s="195"/>
    </row>
    <row r="7" spans="1:12" ht="26.25" thickBot="1" x14ac:dyDescent="0.3">
      <c r="B7" s="204"/>
      <c r="C7" s="33">
        <v>2023</v>
      </c>
      <c r="D7" s="33">
        <v>2024</v>
      </c>
      <c r="E7" s="34" t="s">
        <v>193</v>
      </c>
      <c r="F7" s="33" t="s">
        <v>194</v>
      </c>
      <c r="G7" s="34" t="s">
        <v>192</v>
      </c>
      <c r="H7" s="106">
        <v>2023</v>
      </c>
      <c r="I7" s="106">
        <v>2024</v>
      </c>
      <c r="J7" s="107" t="s">
        <v>193</v>
      </c>
      <c r="K7" s="106" t="s">
        <v>194</v>
      </c>
      <c r="L7" s="107" t="s">
        <v>192</v>
      </c>
    </row>
    <row r="8" spans="1:12" ht="13.5" thickTop="1" x14ac:dyDescent="0.25">
      <c r="B8" s="15" t="s">
        <v>195</v>
      </c>
      <c r="C8" s="77">
        <v>0.38414999999999999</v>
      </c>
      <c r="D8" s="77">
        <v>57.175882000000001</v>
      </c>
      <c r="E8" s="28">
        <v>147.83738643758949</v>
      </c>
      <c r="F8" s="30">
        <v>56.791732000000003</v>
      </c>
      <c r="G8" s="28">
        <v>2.493993169983039E-2</v>
      </c>
      <c r="H8" s="77">
        <v>0.115245</v>
      </c>
      <c r="I8" s="77">
        <v>56.268991999999997</v>
      </c>
      <c r="J8" s="28">
        <v>487.25538635081779</v>
      </c>
      <c r="K8" s="30">
        <v>56.153746999999996</v>
      </c>
      <c r="L8" s="28">
        <v>0.2012585951558617</v>
      </c>
    </row>
    <row r="9" spans="1:12" x14ac:dyDescent="0.25">
      <c r="B9" s="17" t="s">
        <v>181</v>
      </c>
      <c r="C9" s="112">
        <v>204.46799100000001</v>
      </c>
      <c r="D9" s="112">
        <v>317.16227500000002</v>
      </c>
      <c r="E9" s="96">
        <v>0.55115856251553819</v>
      </c>
      <c r="F9" s="160">
        <v>112.69428400000001</v>
      </c>
      <c r="G9" s="96">
        <v>0.13834514133534179</v>
      </c>
      <c r="H9" s="112">
        <v>22.869622</v>
      </c>
      <c r="I9" s="112">
        <v>29.652394999999999</v>
      </c>
      <c r="J9" s="96">
        <v>0.2965843947923581</v>
      </c>
      <c r="K9" s="160">
        <v>6.7827729999999988</v>
      </c>
      <c r="L9" s="96">
        <v>0.10605840176960514</v>
      </c>
    </row>
    <row r="10" spans="1:12" x14ac:dyDescent="0.25">
      <c r="B10" s="15" t="s">
        <v>178</v>
      </c>
      <c r="C10" s="77">
        <v>205.379738</v>
      </c>
      <c r="D10" s="77">
        <v>292.09353800000002</v>
      </c>
      <c r="E10" s="28">
        <v>0.42221204898021636</v>
      </c>
      <c r="F10" s="30">
        <v>86.71380000000002</v>
      </c>
      <c r="G10" s="28">
        <v>0.12741024069697451</v>
      </c>
      <c r="H10" s="77">
        <v>22.869306999999999</v>
      </c>
      <c r="I10" s="77">
        <v>26.764222</v>
      </c>
      <c r="J10" s="28">
        <v>0.17031189445312012</v>
      </c>
      <c r="K10" s="30">
        <v>3.894915000000001</v>
      </c>
      <c r="L10" s="28">
        <v>9.5728207112002417E-2</v>
      </c>
    </row>
    <row r="11" spans="1:12" x14ac:dyDescent="0.25">
      <c r="B11" s="17" t="s">
        <v>182</v>
      </c>
      <c r="C11" s="112">
        <v>9.2599029999999996</v>
      </c>
      <c r="D11" s="112">
        <v>66.310078000000004</v>
      </c>
      <c r="E11" s="96">
        <v>6.1609905632920787</v>
      </c>
      <c r="F11" s="160">
        <v>57.050175000000003</v>
      </c>
      <c r="G11" s="96">
        <v>2.8924237956319168E-2</v>
      </c>
      <c r="H11" s="112">
        <v>1.3651</v>
      </c>
      <c r="I11" s="112">
        <v>9.9300569999999997</v>
      </c>
      <c r="J11" s="96">
        <v>6.2742341220423414</v>
      </c>
      <c r="K11" s="160">
        <v>8.5649569999999997</v>
      </c>
      <c r="L11" s="96">
        <v>3.5517062783666543E-2</v>
      </c>
    </row>
    <row r="12" spans="1:12" x14ac:dyDescent="0.25">
      <c r="B12" s="15" t="s">
        <v>93</v>
      </c>
      <c r="C12" s="77">
        <v>118.170976</v>
      </c>
      <c r="D12" s="77">
        <v>89.081183999999993</v>
      </c>
      <c r="E12" s="28">
        <v>-0.24616697758339579</v>
      </c>
      <c r="F12" s="30">
        <v>-29.089792000000003</v>
      </c>
      <c r="G12" s="82">
        <v>3.885691950847428E-2</v>
      </c>
      <c r="H12" s="77">
        <v>42.700868</v>
      </c>
      <c r="I12" s="77">
        <v>9.9291660000000004</v>
      </c>
      <c r="J12" s="113">
        <v>-0.76747156521502091</v>
      </c>
      <c r="K12" s="30">
        <v>-32.771701999999998</v>
      </c>
      <c r="L12" s="82">
        <v>3.5513875923516576E-2</v>
      </c>
    </row>
    <row r="13" spans="1:12" x14ac:dyDescent="0.25">
      <c r="B13" s="17" t="s">
        <v>95</v>
      </c>
      <c r="C13" s="112">
        <v>53.830412000000003</v>
      </c>
      <c r="D13" s="112">
        <v>66.779537000000005</v>
      </c>
      <c r="E13" s="96">
        <v>0.2405540756403648</v>
      </c>
      <c r="F13" s="160">
        <v>12.949125000000002</v>
      </c>
      <c r="G13" s="83">
        <v>2.9129014428256595E-2</v>
      </c>
      <c r="H13" s="112">
        <v>6.421195</v>
      </c>
      <c r="I13" s="112">
        <v>8.7899539999999998</v>
      </c>
      <c r="J13" s="96">
        <v>0.36889691093324517</v>
      </c>
      <c r="K13" s="160">
        <v>2.3687589999999998</v>
      </c>
      <c r="L13" s="83">
        <v>3.1439230216255644E-2</v>
      </c>
    </row>
    <row r="14" spans="1:12" x14ac:dyDescent="0.25">
      <c r="B14" s="15" t="s">
        <v>91</v>
      </c>
      <c r="C14" s="77">
        <v>182.59592499999999</v>
      </c>
      <c r="D14" s="77">
        <v>144.369136</v>
      </c>
      <c r="E14" s="28">
        <v>-0.20935181877689768</v>
      </c>
      <c r="F14" s="30">
        <v>-38.226788999999997</v>
      </c>
      <c r="G14" s="82">
        <v>6.297334235095009E-2</v>
      </c>
      <c r="H14" s="77">
        <v>14.1309</v>
      </c>
      <c r="I14" s="77">
        <v>7.9763900000000003</v>
      </c>
      <c r="J14" s="28">
        <v>-0.43553559928950036</v>
      </c>
      <c r="K14" s="30">
        <v>-6.1545100000000001</v>
      </c>
      <c r="L14" s="82">
        <v>2.8529337184772456E-2</v>
      </c>
    </row>
    <row r="15" spans="1:12" x14ac:dyDescent="0.25">
      <c r="B15" s="17" t="s">
        <v>164</v>
      </c>
      <c r="C15" s="112">
        <v>65.005833999999993</v>
      </c>
      <c r="D15" s="112">
        <v>61.646830000000001</v>
      </c>
      <c r="E15" s="96">
        <v>-5.167234682351729E-2</v>
      </c>
      <c r="F15" s="160">
        <v>-3.3590039999999917</v>
      </c>
      <c r="G15" s="83">
        <v>2.6890144514273608E-2</v>
      </c>
      <c r="H15" s="112">
        <v>5.7678260000000003</v>
      </c>
      <c r="I15" s="112">
        <v>7.0324819999999999</v>
      </c>
      <c r="J15" s="96">
        <v>0.21926042845259186</v>
      </c>
      <c r="K15" s="160">
        <v>1.2646559999999996</v>
      </c>
      <c r="L15" s="83">
        <v>2.5153239776871863E-2</v>
      </c>
    </row>
    <row r="16" spans="1:12" x14ac:dyDescent="0.25">
      <c r="B16" s="15" t="s">
        <v>92</v>
      </c>
      <c r="C16" s="77">
        <v>65.304282000000001</v>
      </c>
      <c r="D16" s="77">
        <v>64.848633000000007</v>
      </c>
      <c r="E16" s="28">
        <v>-6.9773219465147918E-3</v>
      </c>
      <c r="F16" s="30">
        <v>-0.45564899999999398</v>
      </c>
      <c r="G16" s="82">
        <v>2.8286760453426277E-2</v>
      </c>
      <c r="H16" s="77">
        <v>5.9246999999999996</v>
      </c>
      <c r="I16" s="77">
        <v>6.117534</v>
      </c>
      <c r="J16" s="28">
        <v>3.254747075801312E-2</v>
      </c>
      <c r="K16" s="30">
        <v>0.19283400000000039</v>
      </c>
      <c r="L16" s="82">
        <v>2.188072426565273E-2</v>
      </c>
    </row>
    <row r="17" spans="2:12" x14ac:dyDescent="0.25">
      <c r="B17" s="17" t="s">
        <v>96</v>
      </c>
      <c r="C17" s="112">
        <v>39.437286</v>
      </c>
      <c r="D17" s="112">
        <v>37.147514999999999</v>
      </c>
      <c r="E17" s="96">
        <v>-5.8061069415375144E-2</v>
      </c>
      <c r="F17" s="160">
        <v>-2.2897710000000018</v>
      </c>
      <c r="G17" s="83">
        <v>1.6203623879705517E-2</v>
      </c>
      <c r="H17" s="112">
        <v>4.6940879999999998</v>
      </c>
      <c r="I17" s="112">
        <v>5.347626</v>
      </c>
      <c r="J17" s="96">
        <v>0.13922576653867602</v>
      </c>
      <c r="K17" s="160">
        <v>0.65353800000000017</v>
      </c>
      <c r="L17" s="83">
        <v>1.9126976651349291E-2</v>
      </c>
    </row>
    <row r="18" spans="2:12" x14ac:dyDescent="0.25">
      <c r="B18" s="15" t="s">
        <v>98</v>
      </c>
      <c r="C18" s="77">
        <v>57.693176999999999</v>
      </c>
      <c r="D18" s="77">
        <v>65.874505999999997</v>
      </c>
      <c r="E18" s="28">
        <v>0.14180756591026356</v>
      </c>
      <c r="F18" s="30">
        <v>8.1813289999999981</v>
      </c>
      <c r="G18" s="82">
        <v>2.8734242882340971E-2</v>
      </c>
      <c r="H18" s="77">
        <v>6.3154469999999998</v>
      </c>
      <c r="I18" s="77">
        <v>5.1412529999999999</v>
      </c>
      <c r="J18" s="28">
        <v>-0.18592413173604339</v>
      </c>
      <c r="K18" s="30">
        <v>-1.174194</v>
      </c>
      <c r="L18" s="82">
        <v>1.8388837605636501E-2</v>
      </c>
    </row>
    <row r="19" spans="2:12" x14ac:dyDescent="0.25">
      <c r="B19" s="17" t="s">
        <v>99</v>
      </c>
      <c r="C19" s="112">
        <v>19.686070999999998</v>
      </c>
      <c r="D19" s="112">
        <v>30.679752000000001</v>
      </c>
      <c r="E19" s="96">
        <v>0.55844972823678241</v>
      </c>
      <c r="F19" s="160">
        <v>10.993681000000002</v>
      </c>
      <c r="G19" s="83">
        <v>1.3382406928986856E-2</v>
      </c>
      <c r="H19" s="112">
        <v>0.48264299999999999</v>
      </c>
      <c r="I19" s="112">
        <v>5.0245569999999997</v>
      </c>
      <c r="J19" s="96">
        <v>9.4105042443379467</v>
      </c>
      <c r="K19" s="160">
        <v>4.5419139999999993</v>
      </c>
      <c r="L19" s="83">
        <v>1.7971448344064007E-2</v>
      </c>
    </row>
    <row r="20" spans="2:12" x14ac:dyDescent="0.25">
      <c r="B20" s="15" t="s">
        <v>183</v>
      </c>
      <c r="C20" s="77">
        <v>17.154363</v>
      </c>
      <c r="D20" s="77">
        <v>31.594028999999999</v>
      </c>
      <c r="E20" s="28">
        <v>0.84174888918929835</v>
      </c>
      <c r="F20" s="30">
        <v>14.439665999999999</v>
      </c>
      <c r="G20" s="82">
        <v>1.3781211549696087E-2</v>
      </c>
      <c r="H20" s="77">
        <v>0.86230200000000001</v>
      </c>
      <c r="I20" s="77">
        <v>4.8170010000000003</v>
      </c>
      <c r="J20" s="28">
        <v>4.5862110954166875</v>
      </c>
      <c r="K20" s="30">
        <v>3.9546990000000002</v>
      </c>
      <c r="L20" s="82">
        <v>1.7229078035099349E-2</v>
      </c>
    </row>
    <row r="21" spans="2:12" x14ac:dyDescent="0.25">
      <c r="B21" s="17" t="s">
        <v>177</v>
      </c>
      <c r="C21" s="112">
        <v>1.305893</v>
      </c>
      <c r="D21" s="112">
        <v>9.5349360000000001</v>
      </c>
      <c r="E21" s="96">
        <v>6.3014680375804142</v>
      </c>
      <c r="F21" s="160">
        <v>8.2290430000000008</v>
      </c>
      <c r="G21" s="83">
        <v>4.1591077266154635E-3</v>
      </c>
      <c r="H21" s="112">
        <v>0.59227700000000005</v>
      </c>
      <c r="I21" s="112">
        <v>4.6327309999999997</v>
      </c>
      <c r="J21" s="96">
        <v>6.8218992126994618</v>
      </c>
      <c r="K21" s="160">
        <v>4.0404539999999995</v>
      </c>
      <c r="L21" s="83">
        <v>1.6569995296788154E-2</v>
      </c>
    </row>
    <row r="22" spans="2:12" x14ac:dyDescent="0.25">
      <c r="B22" s="15" t="s">
        <v>100</v>
      </c>
      <c r="C22" s="77">
        <v>44.638792000000002</v>
      </c>
      <c r="D22" s="77">
        <v>59.03398</v>
      </c>
      <c r="E22" s="28">
        <v>0.32248157611433559</v>
      </c>
      <c r="F22" s="30">
        <v>14.395187999999997</v>
      </c>
      <c r="G22" s="82">
        <v>2.5750427936890474E-2</v>
      </c>
      <c r="H22" s="77">
        <v>5.9666779999999999</v>
      </c>
      <c r="I22" s="77">
        <v>4.5372909999999997</v>
      </c>
      <c r="J22" s="28">
        <v>-0.23956161200587667</v>
      </c>
      <c r="K22" s="30">
        <v>-1.4293870000000002</v>
      </c>
      <c r="L22" s="82">
        <v>1.6228632858277164E-2</v>
      </c>
    </row>
    <row r="23" spans="2:12" x14ac:dyDescent="0.25">
      <c r="B23" s="17" t="s">
        <v>180</v>
      </c>
      <c r="C23" s="112">
        <v>57.940665000000003</v>
      </c>
      <c r="D23" s="112">
        <v>62.112516999999997</v>
      </c>
      <c r="E23" s="96">
        <v>7.2002142191498697E-2</v>
      </c>
      <c r="F23" s="160">
        <v>4.1718519999999941</v>
      </c>
      <c r="G23" s="83">
        <v>2.7093275652215632E-2</v>
      </c>
      <c r="H23" s="112">
        <v>9.9423370000000002</v>
      </c>
      <c r="I23" s="112">
        <v>3.9776720000000001</v>
      </c>
      <c r="J23" s="96">
        <v>-0.59992585244294172</v>
      </c>
      <c r="K23" s="160">
        <v>-5.9646650000000001</v>
      </c>
      <c r="L23" s="83">
        <v>1.4227030736765406E-2</v>
      </c>
    </row>
    <row r="24" spans="2:12" x14ac:dyDescent="0.25">
      <c r="B24" s="15" t="s">
        <v>94</v>
      </c>
      <c r="C24" s="77">
        <v>48.922777000000004</v>
      </c>
      <c r="D24" s="77">
        <v>49.223261000000001</v>
      </c>
      <c r="E24" s="28">
        <v>6.1420062070474124E-3</v>
      </c>
      <c r="F24" s="30">
        <v>0.30048399999999731</v>
      </c>
      <c r="G24" s="82">
        <v>2.1471024572614811E-2</v>
      </c>
      <c r="H24" s="77">
        <v>5.8034460000000001</v>
      </c>
      <c r="I24" s="77">
        <v>3.7869860000000002</v>
      </c>
      <c r="J24" s="28">
        <v>-0.34745907862328695</v>
      </c>
      <c r="K24" s="30">
        <v>-2.0164599999999999</v>
      </c>
      <c r="L24" s="82">
        <v>1.3544999743996056E-2</v>
      </c>
    </row>
    <row r="25" spans="2:12" x14ac:dyDescent="0.25">
      <c r="B25" s="17" t="s">
        <v>176</v>
      </c>
      <c r="C25" s="112">
        <v>42.567816999999998</v>
      </c>
      <c r="D25" s="112">
        <v>24.923257</v>
      </c>
      <c r="E25" s="96">
        <v>-0.4145046949436002</v>
      </c>
      <c r="F25" s="160">
        <v>-17.644559999999998</v>
      </c>
      <c r="G25" s="83">
        <v>1.0871442740792695E-2</v>
      </c>
      <c r="H25" s="112">
        <v>2.1683829999999999</v>
      </c>
      <c r="I25" s="112">
        <v>3.5705779999999998</v>
      </c>
      <c r="J25" s="96">
        <v>0.64665467309050095</v>
      </c>
      <c r="K25" s="160">
        <v>1.4021949999999999</v>
      </c>
      <c r="L25" s="83">
        <v>1.2770968283462877E-2</v>
      </c>
    </row>
    <row r="26" spans="2:12" x14ac:dyDescent="0.25">
      <c r="B26" s="15" t="s">
        <v>165</v>
      </c>
      <c r="C26" s="77">
        <v>22.063416</v>
      </c>
      <c r="D26" s="77">
        <v>34.705250999999997</v>
      </c>
      <c r="E26" s="28">
        <v>0.57297723072438078</v>
      </c>
      <c r="F26" s="30">
        <v>12.641834999999997</v>
      </c>
      <c r="G26" s="82">
        <v>1.5138316354533372E-2</v>
      </c>
      <c r="H26" s="77">
        <v>1.3457589999999999</v>
      </c>
      <c r="I26" s="77">
        <v>3.2789190000000001</v>
      </c>
      <c r="J26" s="28">
        <v>1.4364830552870167</v>
      </c>
      <c r="K26" s="30">
        <v>1.9331600000000002</v>
      </c>
      <c r="L26" s="82">
        <v>1.1727784844090736E-2</v>
      </c>
    </row>
    <row r="27" spans="2:12" x14ac:dyDescent="0.25">
      <c r="B27" s="17" t="s">
        <v>175</v>
      </c>
      <c r="C27" s="112">
        <v>16.772879</v>
      </c>
      <c r="D27" s="112">
        <v>26.346997999999999</v>
      </c>
      <c r="E27" s="96">
        <v>0.57080951934369772</v>
      </c>
      <c r="F27" s="160">
        <v>9.5741189999999996</v>
      </c>
      <c r="G27" s="83">
        <v>1.1492473882878936E-2</v>
      </c>
      <c r="H27" s="112">
        <v>2.2030530000000002</v>
      </c>
      <c r="I27" s="112">
        <v>3.0382500000000001</v>
      </c>
      <c r="J27" s="96">
        <v>0.37910890023980359</v>
      </c>
      <c r="K27" s="160">
        <v>0.83519699999999997</v>
      </c>
      <c r="L27" s="83">
        <v>1.0866978508026176E-2</v>
      </c>
    </row>
    <row r="28" spans="2:12" x14ac:dyDescent="0.25">
      <c r="B28" s="15" t="s">
        <v>97</v>
      </c>
      <c r="C28" s="77">
        <v>18.06099</v>
      </c>
      <c r="D28" s="77">
        <v>22.650744</v>
      </c>
      <c r="E28" s="28">
        <v>0.25412527220268655</v>
      </c>
      <c r="F28" s="30">
        <v>4.5897539999999992</v>
      </c>
      <c r="G28" s="82">
        <v>9.8801800435775172E-3</v>
      </c>
      <c r="H28" s="77">
        <v>2.531282</v>
      </c>
      <c r="I28" s="77">
        <v>2.7328730000000001</v>
      </c>
      <c r="J28" s="28">
        <v>7.9639882083466063E-2</v>
      </c>
      <c r="K28" s="30">
        <v>0.20159100000000008</v>
      </c>
      <c r="L28" s="82">
        <v>9.7747295832025082E-3</v>
      </c>
    </row>
    <row r="29" spans="2:12" x14ac:dyDescent="0.25">
      <c r="B29" s="17" t="s">
        <v>174</v>
      </c>
      <c r="C29" s="112">
        <v>20.243645999999998</v>
      </c>
      <c r="D29" s="112">
        <v>28.976306000000001</v>
      </c>
      <c r="E29" s="96">
        <v>0.43137782591139984</v>
      </c>
      <c r="F29" s="160">
        <v>8.7326600000000028</v>
      </c>
      <c r="G29" s="96">
        <v>1.26393693857383E-2</v>
      </c>
      <c r="H29" s="112">
        <v>1.0487949999999999</v>
      </c>
      <c r="I29" s="112">
        <v>2.5857399999999999</v>
      </c>
      <c r="J29" s="96">
        <v>1.4654389084616155</v>
      </c>
      <c r="K29" s="160">
        <v>1.536945</v>
      </c>
      <c r="L29" s="96">
        <v>9.2484756051488867E-3</v>
      </c>
    </row>
    <row r="30" spans="2:12" x14ac:dyDescent="0.25">
      <c r="B30" s="15" t="s">
        <v>173</v>
      </c>
      <c r="C30" s="77">
        <v>8.3642160000000008</v>
      </c>
      <c r="D30" s="77">
        <v>28.54562</v>
      </c>
      <c r="E30" s="28">
        <v>2.4128267371383041</v>
      </c>
      <c r="F30" s="30">
        <v>20.181404000000001</v>
      </c>
      <c r="G30" s="28">
        <v>1.245150556889201E-2</v>
      </c>
      <c r="H30" s="77">
        <v>0.95554700000000004</v>
      </c>
      <c r="I30" s="77">
        <v>2.456798</v>
      </c>
      <c r="J30" s="28">
        <v>1.5710906946492429</v>
      </c>
      <c r="K30" s="70">
        <v>1.5012509999999999</v>
      </c>
      <c r="L30" s="28">
        <v>8.7872857943097817E-3</v>
      </c>
    </row>
    <row r="31" spans="2:12" x14ac:dyDescent="0.25">
      <c r="B31" s="17" t="s">
        <v>152</v>
      </c>
      <c r="C31" s="112">
        <v>14.024416</v>
      </c>
      <c r="D31" s="112">
        <v>18.665894999999999</v>
      </c>
      <c r="E31" s="96">
        <v>0.33095702523370663</v>
      </c>
      <c r="F31" s="160">
        <v>4.6414789999999986</v>
      </c>
      <c r="G31" s="96">
        <v>8.1420020143494337E-3</v>
      </c>
      <c r="H31" s="112">
        <v>1.7726170000000001</v>
      </c>
      <c r="I31" s="112">
        <v>2.295121</v>
      </c>
      <c r="J31" s="96">
        <v>0.29476418199757748</v>
      </c>
      <c r="K31" s="160">
        <v>0.52250399999999986</v>
      </c>
      <c r="L31" s="96">
        <v>8.2090119576465215E-3</v>
      </c>
    </row>
    <row r="32" spans="2:12" x14ac:dyDescent="0.25">
      <c r="B32" s="15" t="s">
        <v>179</v>
      </c>
      <c r="C32" s="77">
        <v>18.140582999999999</v>
      </c>
      <c r="D32" s="77">
        <v>20.660067000000002</v>
      </c>
      <c r="E32" s="28">
        <v>0.13888660579431233</v>
      </c>
      <c r="F32" s="30">
        <v>2.5194840000000021</v>
      </c>
      <c r="G32" s="28">
        <v>9.0118532827166489E-3</v>
      </c>
      <c r="H32" s="77">
        <v>1.7378629999999999</v>
      </c>
      <c r="I32" s="77">
        <v>2.1714380000000002</v>
      </c>
      <c r="J32" s="28">
        <v>0.24948744521288524</v>
      </c>
      <c r="K32" s="30">
        <v>0.43357500000000027</v>
      </c>
      <c r="L32" s="28">
        <v>7.7666321328104483E-3</v>
      </c>
    </row>
    <row r="33" spans="2:12" ht="13.5" thickBot="1" x14ac:dyDescent="0.3">
      <c r="B33" s="21" t="s">
        <v>166</v>
      </c>
      <c r="C33" s="31">
        <v>1875.9691399999999</v>
      </c>
      <c r="D33" s="31">
        <v>2292.5436479999998</v>
      </c>
      <c r="E33" s="29">
        <v>0.22205829462631765</v>
      </c>
      <c r="F33" s="31">
        <v>416.57450799999992</v>
      </c>
      <c r="G33" s="29">
        <v>1</v>
      </c>
      <c r="H33" s="31">
        <v>227.512576</v>
      </c>
      <c r="I33" s="31">
        <v>279.58553499999999</v>
      </c>
      <c r="J33" s="29">
        <v>0.22887947521635033</v>
      </c>
      <c r="K33" s="31">
        <v>52.072958999999997</v>
      </c>
      <c r="L33" s="29">
        <v>1</v>
      </c>
    </row>
    <row r="35" spans="2:12" x14ac:dyDescent="0.25">
      <c r="B35" s="186" t="s">
        <v>124</v>
      </c>
      <c r="C35" s="186"/>
      <c r="D35" s="186"/>
      <c r="E35" s="186"/>
      <c r="F35" s="186"/>
      <c r="G35" s="186"/>
      <c r="H35" s="186"/>
      <c r="I35" s="186"/>
      <c r="J35" s="186"/>
      <c r="K35" s="186"/>
    </row>
    <row r="36" spans="2:12" ht="12.75" customHeight="1" x14ac:dyDescent="0.25">
      <c r="B36" s="205" t="s">
        <v>131</v>
      </c>
      <c r="C36" s="175"/>
      <c r="D36" s="175"/>
      <c r="E36" s="175"/>
      <c r="F36" s="175"/>
      <c r="G36" s="175"/>
      <c r="H36" s="175"/>
      <c r="I36" s="175"/>
      <c r="J36" s="175"/>
      <c r="K36" s="175"/>
      <c r="L36" s="175"/>
    </row>
    <row r="37" spans="2:12" ht="24.75" customHeight="1" x14ac:dyDescent="0.25">
      <c r="B37" s="175"/>
      <c r="C37" s="175"/>
      <c r="D37" s="175"/>
      <c r="E37" s="175"/>
      <c r="F37" s="175"/>
      <c r="G37" s="175"/>
      <c r="H37" s="175"/>
      <c r="I37" s="175"/>
      <c r="J37" s="175"/>
      <c r="K37" s="175"/>
      <c r="L37" s="175"/>
    </row>
    <row r="38" spans="2:12" x14ac:dyDescent="0.25">
      <c r="B38" s="175" t="s">
        <v>132</v>
      </c>
      <c r="C38" s="175"/>
      <c r="D38" s="175"/>
      <c r="E38" s="175"/>
      <c r="F38" s="175"/>
      <c r="G38" s="175"/>
      <c r="H38" s="175"/>
      <c r="I38" s="175"/>
      <c r="J38" s="175"/>
      <c r="K38" s="175"/>
    </row>
  </sheetData>
  <mergeCells count="8">
    <mergeCell ref="B35:K35"/>
    <mergeCell ref="B36:L37"/>
    <mergeCell ref="B38:K38"/>
    <mergeCell ref="B2:G2"/>
    <mergeCell ref="B3:G3"/>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499984740745262"/>
  </sheetPr>
  <dimension ref="A2:L33"/>
  <sheetViews>
    <sheetView showGridLines="0" workbookViewId="0">
      <selection activeCell="B8" sqref="B8:L25"/>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136</v>
      </c>
      <c r="B2" s="175" t="s">
        <v>168</v>
      </c>
      <c r="C2" s="175"/>
      <c r="D2" s="175"/>
      <c r="E2" s="175"/>
      <c r="F2" s="175"/>
      <c r="G2" s="175"/>
    </row>
    <row r="3" spans="1:12" x14ac:dyDescent="0.25">
      <c r="B3" s="175" t="s">
        <v>118</v>
      </c>
      <c r="C3" s="175"/>
      <c r="D3" s="175"/>
      <c r="E3" s="175"/>
      <c r="F3" s="175"/>
      <c r="G3" s="175"/>
    </row>
    <row r="4" spans="1:12" x14ac:dyDescent="0.25">
      <c r="B4" s="69"/>
      <c r="C4" s="69"/>
      <c r="D4" s="69"/>
      <c r="E4" s="69"/>
      <c r="F4" s="69"/>
      <c r="G4" s="69"/>
    </row>
    <row r="5" spans="1:12" ht="13.5" thickBot="1" x14ac:dyDescent="0.3"/>
    <row r="6" spans="1:12" ht="12.75" customHeight="1" x14ac:dyDescent="0.25">
      <c r="B6" s="203" t="s">
        <v>135</v>
      </c>
      <c r="C6" s="197" t="s">
        <v>250</v>
      </c>
      <c r="D6" s="198"/>
      <c r="E6" s="198"/>
      <c r="F6" s="198"/>
      <c r="G6" s="199"/>
      <c r="H6" s="202" t="s">
        <v>184</v>
      </c>
      <c r="I6" s="195"/>
      <c r="J6" s="195"/>
      <c r="K6" s="195"/>
      <c r="L6" s="195"/>
    </row>
    <row r="7" spans="1:12" ht="26.25" thickBot="1" x14ac:dyDescent="0.3">
      <c r="B7" s="204"/>
      <c r="C7" s="33">
        <v>2023</v>
      </c>
      <c r="D7" s="33">
        <v>2024</v>
      </c>
      <c r="E7" s="34" t="s">
        <v>193</v>
      </c>
      <c r="F7" s="33" t="s">
        <v>194</v>
      </c>
      <c r="G7" s="34" t="s">
        <v>192</v>
      </c>
      <c r="H7" s="106">
        <v>2023</v>
      </c>
      <c r="I7" s="106">
        <v>2024</v>
      </c>
      <c r="J7" s="107" t="s">
        <v>193</v>
      </c>
      <c r="K7" s="106" t="s">
        <v>194</v>
      </c>
      <c r="L7" s="107" t="s">
        <v>192</v>
      </c>
    </row>
    <row r="8" spans="1:12" ht="13.5" thickTop="1" x14ac:dyDescent="0.25">
      <c r="B8" s="15" t="s">
        <v>101</v>
      </c>
      <c r="C8" s="52">
        <v>30780.090504</v>
      </c>
      <c r="D8" s="52">
        <v>30983.530393000001</v>
      </c>
      <c r="E8" s="66">
        <v>6.6094636392821648E-3</v>
      </c>
      <c r="F8" s="52">
        <v>203.43988900000113</v>
      </c>
      <c r="G8" s="16">
        <v>0.3699700405048531</v>
      </c>
      <c r="H8" s="52">
        <v>2876.6535800000001</v>
      </c>
      <c r="I8" s="52">
        <v>3634.5118579999998</v>
      </c>
      <c r="J8" s="66">
        <v>0.26345135308228507</v>
      </c>
      <c r="K8" s="52">
        <v>757.8582779999997</v>
      </c>
      <c r="L8" s="16">
        <v>0.40664990767372639</v>
      </c>
    </row>
    <row r="9" spans="1:12" x14ac:dyDescent="0.25">
      <c r="B9" s="17" t="s">
        <v>102</v>
      </c>
      <c r="C9" s="53">
        <v>8430.2294390000006</v>
      </c>
      <c r="D9" s="53">
        <v>8648.8422050000008</v>
      </c>
      <c r="E9" s="67">
        <v>2.5932006665044138E-2</v>
      </c>
      <c r="F9" s="53">
        <v>218.61276600000019</v>
      </c>
      <c r="G9" s="95">
        <v>0.10327462559356552</v>
      </c>
      <c r="H9" s="53">
        <v>873.73776299999997</v>
      </c>
      <c r="I9" s="53">
        <v>850.08641699999998</v>
      </c>
      <c r="J9" s="67">
        <v>-2.7069158506772717E-2</v>
      </c>
      <c r="K9" s="53">
        <v>-23.65134599999999</v>
      </c>
      <c r="L9" s="95">
        <v>9.5112514828322475E-2</v>
      </c>
    </row>
    <row r="10" spans="1:12" x14ac:dyDescent="0.25">
      <c r="B10" s="15" t="s">
        <v>103</v>
      </c>
      <c r="C10" s="52">
        <v>5507.8797269999995</v>
      </c>
      <c r="D10" s="52">
        <v>6014.6974760000003</v>
      </c>
      <c r="E10" s="66">
        <v>9.2016851151550449E-2</v>
      </c>
      <c r="F10" s="52">
        <v>506.81774900000073</v>
      </c>
      <c r="G10" s="16">
        <v>7.1820668613119129E-2</v>
      </c>
      <c r="H10" s="52">
        <v>678.22653400000002</v>
      </c>
      <c r="I10" s="52">
        <v>707.46676500000001</v>
      </c>
      <c r="J10" s="16">
        <v>4.3112779483204244E-2</v>
      </c>
      <c r="K10" s="52">
        <v>29.240230999999994</v>
      </c>
      <c r="L10" s="16">
        <v>7.915541506247574E-2</v>
      </c>
    </row>
    <row r="11" spans="1:12" x14ac:dyDescent="0.25">
      <c r="B11" s="17" t="s">
        <v>104</v>
      </c>
      <c r="C11" s="53">
        <v>5705.8774370000001</v>
      </c>
      <c r="D11" s="53">
        <v>5664.3241459999999</v>
      </c>
      <c r="E11" s="67">
        <v>-7.2825418104052186E-3</v>
      </c>
      <c r="F11" s="53">
        <v>-41.553291000000172</v>
      </c>
      <c r="G11" s="95">
        <v>6.7636909259433386E-2</v>
      </c>
      <c r="H11" s="53">
        <v>630.49494500000003</v>
      </c>
      <c r="I11" s="53">
        <v>650.63113599999997</v>
      </c>
      <c r="J11" s="67">
        <v>3.1937117275381066E-2</v>
      </c>
      <c r="K11" s="53">
        <v>20.13619099999994</v>
      </c>
      <c r="L11" s="95">
        <v>7.2796320859892405E-2</v>
      </c>
    </row>
    <row r="12" spans="1:12" x14ac:dyDescent="0.25">
      <c r="B12" s="15" t="s">
        <v>106</v>
      </c>
      <c r="C12" s="52">
        <v>4746.6409050000002</v>
      </c>
      <c r="D12" s="52">
        <v>5760.6851139999999</v>
      </c>
      <c r="E12" s="66">
        <v>0.21363406865933965</v>
      </c>
      <c r="F12" s="52">
        <v>1014.0442089999997</v>
      </c>
      <c r="G12" s="16">
        <v>6.8787542217713091E-2</v>
      </c>
      <c r="H12" s="52">
        <v>395.79172899999998</v>
      </c>
      <c r="I12" s="52">
        <v>618.65611899999999</v>
      </c>
      <c r="J12" s="66">
        <v>0.5630850108037504</v>
      </c>
      <c r="K12" s="52">
        <v>222.86439000000001</v>
      </c>
      <c r="L12" s="16">
        <v>6.9218773662654498E-2</v>
      </c>
    </row>
    <row r="13" spans="1:12" x14ac:dyDescent="0.25">
      <c r="B13" s="17" t="s">
        <v>105</v>
      </c>
      <c r="C13" s="53">
        <v>5281.6535459999996</v>
      </c>
      <c r="D13" s="53">
        <v>4619.038896</v>
      </c>
      <c r="E13" s="67">
        <v>-0.1254559096368264</v>
      </c>
      <c r="F13" s="53">
        <v>-662.61464999999953</v>
      </c>
      <c r="G13" s="95">
        <v>5.5155303019719763E-2</v>
      </c>
      <c r="H13" s="53">
        <v>501.041765</v>
      </c>
      <c r="I13" s="53">
        <v>567.31646799999999</v>
      </c>
      <c r="J13" s="95">
        <v>0.13227380954958923</v>
      </c>
      <c r="K13" s="53">
        <v>66.274702999999988</v>
      </c>
      <c r="L13" s="95">
        <v>6.3474600812262513E-2</v>
      </c>
    </row>
    <row r="14" spans="1:12" x14ac:dyDescent="0.25">
      <c r="B14" s="15" t="s">
        <v>109</v>
      </c>
      <c r="C14" s="52">
        <v>2799.7183559999999</v>
      </c>
      <c r="D14" s="52">
        <v>3711.2513410000001</v>
      </c>
      <c r="E14" s="16">
        <v>0.32558024382935469</v>
      </c>
      <c r="F14" s="52">
        <v>911.53298500000028</v>
      </c>
      <c r="G14" s="16">
        <v>4.431553769171731E-2</v>
      </c>
      <c r="H14" s="52">
        <v>356.90648499999998</v>
      </c>
      <c r="I14" s="52">
        <v>495.46952700000003</v>
      </c>
      <c r="J14" s="66">
        <v>0.38823346681414339</v>
      </c>
      <c r="K14" s="52">
        <v>138.56304200000005</v>
      </c>
      <c r="L14" s="16">
        <v>5.5435955440950688E-2</v>
      </c>
    </row>
    <row r="15" spans="1:12" x14ac:dyDescent="0.25">
      <c r="B15" s="17" t="s">
        <v>108</v>
      </c>
      <c r="C15" s="53">
        <v>4032.0374339999998</v>
      </c>
      <c r="D15" s="53">
        <v>5124.7434569999996</v>
      </c>
      <c r="E15" s="67">
        <v>0.27100592216376729</v>
      </c>
      <c r="F15" s="53">
        <v>1092.7060229999997</v>
      </c>
      <c r="G15" s="95">
        <v>6.1193851065843283E-2</v>
      </c>
      <c r="H15" s="53">
        <v>525.87388499999997</v>
      </c>
      <c r="I15" s="53">
        <v>427.705806</v>
      </c>
      <c r="J15" s="67">
        <v>-0.18667608679598147</v>
      </c>
      <c r="K15" s="53">
        <v>-98.168078999999977</v>
      </c>
      <c r="L15" s="95">
        <v>4.7854164002404727E-2</v>
      </c>
    </row>
    <row r="16" spans="1:12" x14ac:dyDescent="0.25">
      <c r="B16" s="15" t="s">
        <v>107</v>
      </c>
      <c r="C16" s="52">
        <v>4761.172235</v>
      </c>
      <c r="D16" s="52">
        <v>5289.6473400000004</v>
      </c>
      <c r="E16" s="16">
        <v>0.11099684676708632</v>
      </c>
      <c r="F16" s="52">
        <v>528.47510500000044</v>
      </c>
      <c r="G16" s="16">
        <v>6.3162945468548962E-2</v>
      </c>
      <c r="H16" s="52">
        <v>290.68195700000001</v>
      </c>
      <c r="I16" s="52">
        <v>265.92084799999998</v>
      </c>
      <c r="J16" s="66">
        <v>-8.5182820617930699E-2</v>
      </c>
      <c r="K16" s="52">
        <v>-24.761109000000033</v>
      </c>
      <c r="L16" s="16">
        <v>2.975274053644841E-2</v>
      </c>
    </row>
    <row r="17" spans="2:12" x14ac:dyDescent="0.25">
      <c r="B17" s="17" t="s">
        <v>110</v>
      </c>
      <c r="C17" s="53">
        <v>2574.4169929999998</v>
      </c>
      <c r="D17" s="53">
        <v>2805.0295470000001</v>
      </c>
      <c r="E17" s="95">
        <v>8.9578554922163045E-2</v>
      </c>
      <c r="F17" s="53">
        <v>230.61255400000027</v>
      </c>
      <c r="G17" s="95">
        <v>3.34944688987205E-2</v>
      </c>
      <c r="H17" s="53">
        <v>178.48562899999999</v>
      </c>
      <c r="I17" s="53">
        <v>220.61095800000001</v>
      </c>
      <c r="J17" s="95">
        <v>0.23601524243724992</v>
      </c>
      <c r="K17" s="53">
        <v>42.125329000000022</v>
      </c>
      <c r="L17" s="95">
        <v>2.4683211723479904E-2</v>
      </c>
    </row>
    <row r="18" spans="2:12" x14ac:dyDescent="0.25">
      <c r="B18" s="15" t="s">
        <v>117</v>
      </c>
      <c r="C18" s="52">
        <v>1680.1565889999999</v>
      </c>
      <c r="D18" s="52">
        <v>1703.246269</v>
      </c>
      <c r="E18" s="16">
        <v>1.3742576228411352E-2</v>
      </c>
      <c r="F18" s="52">
        <v>23.089680000000044</v>
      </c>
      <c r="G18" s="16">
        <v>2.0338227540204312E-2</v>
      </c>
      <c r="H18" s="52">
        <v>191.26352700000001</v>
      </c>
      <c r="I18" s="52">
        <v>181.29091600000001</v>
      </c>
      <c r="J18" s="16">
        <v>-5.2140683361966866E-2</v>
      </c>
      <c r="K18" s="52">
        <v>-9.9726110000000006</v>
      </c>
      <c r="L18" s="16">
        <v>2.0283861253943745E-2</v>
      </c>
    </row>
    <row r="19" spans="2:12" x14ac:dyDescent="0.25">
      <c r="B19" s="17" t="s">
        <v>112</v>
      </c>
      <c r="C19" s="53">
        <v>385.09481899999997</v>
      </c>
      <c r="D19" s="53">
        <v>976.53683999999998</v>
      </c>
      <c r="E19" s="95">
        <v>1.5358347913790031</v>
      </c>
      <c r="F19" s="53">
        <v>591.44202100000007</v>
      </c>
      <c r="G19" s="95">
        <v>1.1660691007984877E-2</v>
      </c>
      <c r="H19" s="53">
        <v>30.097466000000001</v>
      </c>
      <c r="I19" s="53">
        <v>90.828183999999993</v>
      </c>
      <c r="J19" s="95">
        <v>2.017801697990123</v>
      </c>
      <c r="K19" s="53">
        <v>60.730717999999996</v>
      </c>
      <c r="L19" s="95">
        <v>1.0162375053605404E-2</v>
      </c>
    </row>
    <row r="20" spans="2:12" x14ac:dyDescent="0.25">
      <c r="B20" s="15" t="s">
        <v>113</v>
      </c>
      <c r="C20" s="52">
        <v>757.60263899999995</v>
      </c>
      <c r="D20" s="52">
        <v>579.92579899999998</v>
      </c>
      <c r="E20" s="16">
        <v>-0.23452510703305507</v>
      </c>
      <c r="F20" s="52">
        <v>-177.67683999999997</v>
      </c>
      <c r="G20" s="16">
        <v>6.9248135581835759E-3</v>
      </c>
      <c r="H20" s="52">
        <v>62.440950000000001</v>
      </c>
      <c r="I20" s="52">
        <v>72.211405999999997</v>
      </c>
      <c r="J20" s="16">
        <v>0.15647513370632571</v>
      </c>
      <c r="K20" s="52">
        <v>9.7704559999999958</v>
      </c>
      <c r="L20" s="16">
        <v>8.0794237933918354E-3</v>
      </c>
    </row>
    <row r="21" spans="2:12" x14ac:dyDescent="0.25">
      <c r="B21" s="17" t="s">
        <v>111</v>
      </c>
      <c r="C21" s="53">
        <v>1035.595411</v>
      </c>
      <c r="D21" s="53">
        <v>939.10689600000001</v>
      </c>
      <c r="E21" s="95">
        <v>-9.3172018700650616E-2</v>
      </c>
      <c r="F21" s="53">
        <v>-96.488515000000007</v>
      </c>
      <c r="G21" s="95">
        <v>1.1213745236404792E-2</v>
      </c>
      <c r="H21" s="53">
        <v>106.546857</v>
      </c>
      <c r="I21" s="53">
        <v>67.308689000000001</v>
      </c>
      <c r="J21" s="95">
        <v>-0.36827147327302201</v>
      </c>
      <c r="K21" s="53">
        <v>-39.238168000000002</v>
      </c>
      <c r="L21" s="95">
        <v>7.5308798641673226E-3</v>
      </c>
    </row>
    <row r="22" spans="2:12" x14ac:dyDescent="0.25">
      <c r="B22" s="15" t="s">
        <v>114</v>
      </c>
      <c r="C22" s="52">
        <v>228.11774299999999</v>
      </c>
      <c r="D22" s="52">
        <v>460.588956</v>
      </c>
      <c r="E22" s="16">
        <v>1.0190843112102859</v>
      </c>
      <c r="F22" s="52">
        <v>232.47121300000001</v>
      </c>
      <c r="G22" s="16">
        <v>5.4998288621721046E-3</v>
      </c>
      <c r="H22" s="52">
        <v>26.963076000000001</v>
      </c>
      <c r="I22" s="52">
        <v>35.262686000000002</v>
      </c>
      <c r="J22" s="16">
        <v>0.30781391559330995</v>
      </c>
      <c r="K22" s="52">
        <v>8.2996100000000013</v>
      </c>
      <c r="L22" s="16">
        <v>3.9453903485455639E-3</v>
      </c>
    </row>
    <row r="23" spans="2:12" x14ac:dyDescent="0.25">
      <c r="B23" s="17" t="s">
        <v>116</v>
      </c>
      <c r="C23" s="53">
        <v>215.739316</v>
      </c>
      <c r="D23" s="53">
        <v>238.764961</v>
      </c>
      <c r="E23" s="95">
        <v>0.10672901642091048</v>
      </c>
      <c r="F23" s="53">
        <v>23.025644999999997</v>
      </c>
      <c r="G23" s="95">
        <v>2.8510592941425128E-3</v>
      </c>
      <c r="H23" s="53">
        <v>19.647144999999998</v>
      </c>
      <c r="I23" s="53">
        <v>28.768747000000001</v>
      </c>
      <c r="J23" s="95">
        <v>0.46427111928985121</v>
      </c>
      <c r="K23" s="53">
        <v>9.1216020000000029</v>
      </c>
      <c r="L23" s="95">
        <v>3.218811430120472E-3</v>
      </c>
    </row>
    <row r="24" spans="2:12" x14ac:dyDescent="0.25">
      <c r="B24" s="15" t="s">
        <v>115</v>
      </c>
      <c r="C24" s="52">
        <v>201.893708</v>
      </c>
      <c r="D24" s="52">
        <v>226.092749</v>
      </c>
      <c r="E24" s="16">
        <v>0.11986030292732042</v>
      </c>
      <c r="F24" s="52">
        <v>24.199040999999994</v>
      </c>
      <c r="G24" s="16">
        <v>2.6997421676737579E-3</v>
      </c>
      <c r="H24" s="52">
        <v>27.208307000000001</v>
      </c>
      <c r="I24" s="52">
        <v>23.646038999999998</v>
      </c>
      <c r="J24" s="16">
        <v>-0.13092574999245643</v>
      </c>
      <c r="K24" s="52">
        <v>-3.5622680000000031</v>
      </c>
      <c r="L24" s="16">
        <v>2.6456536536080088E-3</v>
      </c>
    </row>
    <row r="25" spans="2:12" ht="13.5" thickBot="1" x14ac:dyDescent="0.3">
      <c r="B25" s="19" t="s">
        <v>19</v>
      </c>
      <c r="C25" s="54">
        <v>79123.916801000043</v>
      </c>
      <c r="D25" s="54">
        <v>83746.052385000003</v>
      </c>
      <c r="E25" s="22">
        <v>5.8416415299874735E-2</v>
      </c>
      <c r="F25" s="54">
        <v>4622.1355839999596</v>
      </c>
      <c r="G25" s="22">
        <v>1</v>
      </c>
      <c r="H25" s="54">
        <v>7772.0616000000009</v>
      </c>
      <c r="I25" s="54">
        <v>8937.6925689999989</v>
      </c>
      <c r="J25" s="22">
        <v>0.14997706258529875</v>
      </c>
      <c r="K25" s="54">
        <v>1165.630968999998</v>
      </c>
      <c r="L25" s="22">
        <v>1</v>
      </c>
    </row>
    <row r="26" spans="2:12" x14ac:dyDescent="0.25">
      <c r="G26" s="80"/>
      <c r="L26" s="80"/>
    </row>
    <row r="27" spans="2:12" x14ac:dyDescent="0.25">
      <c r="B27" s="186" t="s">
        <v>124</v>
      </c>
      <c r="C27" s="186"/>
      <c r="D27" s="186"/>
      <c r="E27" s="186"/>
      <c r="F27" s="186"/>
      <c r="G27" s="187"/>
      <c r="H27" s="186"/>
      <c r="I27" s="186"/>
      <c r="J27" s="186"/>
      <c r="K27" s="186"/>
      <c r="L27" s="80"/>
    </row>
    <row r="28" spans="2:12" ht="26.25" customHeight="1" x14ac:dyDescent="0.25">
      <c r="B28" s="206" t="s">
        <v>130</v>
      </c>
      <c r="C28" s="206"/>
      <c r="D28" s="206"/>
      <c r="E28" s="206"/>
      <c r="F28" s="206"/>
      <c r="G28" s="207"/>
      <c r="H28" s="206"/>
      <c r="I28" s="206"/>
      <c r="J28" s="206"/>
      <c r="K28" s="206"/>
      <c r="L28" s="207"/>
    </row>
    <row r="29" spans="2:12" ht="26.25" customHeight="1" x14ac:dyDescent="0.25">
      <c r="B29" s="175" t="s">
        <v>132</v>
      </c>
      <c r="C29" s="175"/>
      <c r="D29" s="175"/>
      <c r="E29" s="175"/>
      <c r="F29" s="175"/>
      <c r="G29" s="188"/>
      <c r="H29" s="175"/>
      <c r="I29" s="175"/>
      <c r="J29" s="175"/>
      <c r="K29" s="175"/>
      <c r="L29" s="80"/>
    </row>
    <row r="30" spans="2:12" x14ac:dyDescent="0.25">
      <c r="G30" s="80"/>
      <c r="L30" s="80"/>
    </row>
    <row r="31" spans="2:12" ht="13.5" thickBot="1" x14ac:dyDescent="0.3">
      <c r="B31" s="19"/>
      <c r="C31" s="55"/>
      <c r="D31" s="55"/>
      <c r="E31" s="20"/>
      <c r="F31" s="55"/>
      <c r="G31" s="81"/>
      <c r="H31" s="55"/>
      <c r="I31" s="55"/>
      <c r="J31" s="20"/>
      <c r="K31" s="55"/>
      <c r="L31" s="81"/>
    </row>
    <row r="32" spans="2:12" x14ac:dyDescent="0.25">
      <c r="G32" s="80"/>
    </row>
    <row r="33" spans="7:7" x14ac:dyDescent="0.25">
      <c r="G33" s="80"/>
    </row>
  </sheetData>
  <mergeCells count="8">
    <mergeCell ref="H6:L6"/>
    <mergeCell ref="B27:K27"/>
    <mergeCell ref="B28:L28"/>
    <mergeCell ref="B29:K29"/>
    <mergeCell ref="B2:G2"/>
    <mergeCell ref="B3:G3"/>
    <mergeCell ref="B6:B7"/>
    <mergeCell ref="C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499984740745262"/>
  </sheetPr>
  <dimension ref="A2:L31"/>
  <sheetViews>
    <sheetView showGridLines="0" tabSelected="1" zoomScaleNormal="100" workbookViewId="0">
      <selection activeCell="O28" sqref="O28"/>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172</v>
      </c>
      <c r="B2" s="175" t="s">
        <v>171</v>
      </c>
      <c r="C2" s="175"/>
      <c r="D2" s="175"/>
      <c r="E2" s="175"/>
      <c r="F2" s="175"/>
      <c r="G2" s="175"/>
    </row>
    <row r="3" spans="1:12" x14ac:dyDescent="0.25">
      <c r="B3" s="175" t="s">
        <v>118</v>
      </c>
      <c r="C3" s="175"/>
      <c r="D3" s="175"/>
      <c r="E3" s="175"/>
      <c r="F3" s="175"/>
      <c r="G3" s="175"/>
    </row>
    <row r="5" spans="1:12" ht="13.5" thickBot="1" x14ac:dyDescent="0.3"/>
    <row r="6" spans="1:12" ht="12.75" customHeight="1" x14ac:dyDescent="0.25">
      <c r="B6" s="203" t="s">
        <v>137</v>
      </c>
      <c r="C6" s="197" t="s">
        <v>250</v>
      </c>
      <c r="D6" s="198"/>
      <c r="E6" s="198"/>
      <c r="F6" s="198"/>
      <c r="G6" s="199"/>
      <c r="H6" s="194" t="s">
        <v>184</v>
      </c>
      <c r="I6" s="195"/>
      <c r="J6" s="195"/>
      <c r="K6" s="195"/>
      <c r="L6" s="195"/>
    </row>
    <row r="7" spans="1:12" ht="26.25" thickBot="1" x14ac:dyDescent="0.3">
      <c r="B7" s="204"/>
      <c r="C7" s="33">
        <v>2023</v>
      </c>
      <c r="D7" s="33">
        <v>2024</v>
      </c>
      <c r="E7" s="34" t="s">
        <v>193</v>
      </c>
      <c r="F7" s="33" t="s">
        <v>194</v>
      </c>
      <c r="G7" s="34" t="s">
        <v>192</v>
      </c>
      <c r="H7" s="106">
        <v>2023</v>
      </c>
      <c r="I7" s="106">
        <v>2024</v>
      </c>
      <c r="J7" s="107" t="s">
        <v>193</v>
      </c>
      <c r="K7" s="106" t="s">
        <v>194</v>
      </c>
      <c r="L7" s="107" t="s">
        <v>192</v>
      </c>
    </row>
    <row r="8" spans="1:12" ht="13.5" thickTop="1" x14ac:dyDescent="0.25">
      <c r="B8" s="15" t="s">
        <v>104</v>
      </c>
      <c r="C8" s="52">
        <v>5700.5801090000004</v>
      </c>
      <c r="D8" s="52">
        <v>5661.2813269999997</v>
      </c>
      <c r="E8" s="16">
        <v>-6.8938215494869226E-3</v>
      </c>
      <c r="F8" s="52">
        <v>-39.298782000000756</v>
      </c>
      <c r="G8" s="16">
        <v>0.16267643591376552</v>
      </c>
      <c r="H8" s="52">
        <v>629.42889400000001</v>
      </c>
      <c r="I8" s="52">
        <v>650.05528200000003</v>
      </c>
      <c r="J8" s="16">
        <v>3.2770004994400637E-2</v>
      </c>
      <c r="K8" s="52">
        <v>20.62638800000002</v>
      </c>
      <c r="L8" s="16">
        <v>0.19788368357468347</v>
      </c>
    </row>
    <row r="9" spans="1:12" x14ac:dyDescent="0.25">
      <c r="B9" s="17" t="s">
        <v>102</v>
      </c>
      <c r="C9" s="53">
        <v>5907.6171969999996</v>
      </c>
      <c r="D9" s="53">
        <v>5766.7977380000002</v>
      </c>
      <c r="E9" s="95">
        <v>-2.3836930238389509E-2</v>
      </c>
      <c r="F9" s="53">
        <v>-140.81945899999937</v>
      </c>
      <c r="G9" s="95">
        <v>0.16570844098124521</v>
      </c>
      <c r="H9" s="53">
        <v>601.12591099999997</v>
      </c>
      <c r="I9" s="53">
        <v>513.36399500000005</v>
      </c>
      <c r="J9" s="95">
        <v>-0.14599589602451846</v>
      </c>
      <c r="K9" s="53">
        <v>-87.761915999999928</v>
      </c>
      <c r="L9" s="95">
        <v>0.15627341421281674</v>
      </c>
    </row>
    <row r="10" spans="1:12" x14ac:dyDescent="0.25">
      <c r="B10" s="15" t="s">
        <v>101</v>
      </c>
      <c r="C10" s="52">
        <v>4768.4909770000004</v>
      </c>
      <c r="D10" s="52">
        <v>3244.5967479999999</v>
      </c>
      <c r="E10" s="16">
        <v>-0.3195757811748503</v>
      </c>
      <c r="F10" s="52">
        <v>-1523.8942290000005</v>
      </c>
      <c r="G10" s="16">
        <v>9.3233210726472351E-2</v>
      </c>
      <c r="H10" s="52">
        <v>330.82456500000001</v>
      </c>
      <c r="I10" s="52">
        <v>381.47718500000002</v>
      </c>
      <c r="J10" s="16">
        <v>0.15311021417046233</v>
      </c>
      <c r="K10" s="52">
        <v>50.652620000000013</v>
      </c>
      <c r="L10" s="16">
        <v>0.11612567831961865</v>
      </c>
    </row>
    <row r="11" spans="1:12" x14ac:dyDescent="0.25">
      <c r="B11" s="17" t="s">
        <v>105</v>
      </c>
      <c r="C11" s="53">
        <v>3522.550029</v>
      </c>
      <c r="D11" s="53">
        <v>2830.0090380000001</v>
      </c>
      <c r="E11" s="95">
        <v>-0.19660217322636642</v>
      </c>
      <c r="F11" s="53">
        <v>-692.54099099999985</v>
      </c>
      <c r="G11" s="95">
        <v>8.1320068252030225E-2</v>
      </c>
      <c r="H11" s="53">
        <v>299.09435100000002</v>
      </c>
      <c r="I11" s="53">
        <v>323.43556000000001</v>
      </c>
      <c r="J11" s="95">
        <v>8.1383044910801283E-2</v>
      </c>
      <c r="K11" s="53">
        <v>24.341208999999992</v>
      </c>
      <c r="L11" s="95">
        <v>9.8457195540241071E-2</v>
      </c>
    </row>
    <row r="12" spans="1:12" x14ac:dyDescent="0.25">
      <c r="B12" s="15" t="s">
        <v>103</v>
      </c>
      <c r="C12" s="52">
        <v>2045.021524</v>
      </c>
      <c r="D12" s="52">
        <v>2134.2763199999999</v>
      </c>
      <c r="E12" s="16">
        <v>4.3644917646353365E-2</v>
      </c>
      <c r="F12" s="52">
        <v>89.254795999999942</v>
      </c>
      <c r="G12" s="16">
        <v>6.1328247959854004E-2</v>
      </c>
      <c r="H12" s="52">
        <v>235.70180999999999</v>
      </c>
      <c r="I12" s="52">
        <v>257.852666</v>
      </c>
      <c r="J12" s="16">
        <v>9.3978302500095312E-2</v>
      </c>
      <c r="K12" s="52">
        <v>22.150856000000005</v>
      </c>
      <c r="L12" s="16">
        <v>7.8493070944130161E-2</v>
      </c>
    </row>
    <row r="13" spans="1:12" x14ac:dyDescent="0.25">
      <c r="B13" s="17" t="s">
        <v>107</v>
      </c>
      <c r="C13" s="53">
        <v>4269.9912590000004</v>
      </c>
      <c r="D13" s="53">
        <v>4930.7778420000004</v>
      </c>
      <c r="E13" s="95">
        <v>0.1547512729931797</v>
      </c>
      <c r="F13" s="53">
        <v>660.78658300000006</v>
      </c>
      <c r="G13" s="95">
        <v>0.14168548059846808</v>
      </c>
      <c r="H13" s="53">
        <v>239.46739600000001</v>
      </c>
      <c r="I13" s="53">
        <v>223.30553699999999</v>
      </c>
      <c r="J13" s="95">
        <v>-6.7490853744448853E-2</v>
      </c>
      <c r="K13" s="53">
        <v>-16.161859000000021</v>
      </c>
      <c r="L13" s="95">
        <v>6.7976560529174765E-2</v>
      </c>
    </row>
    <row r="14" spans="1:12" x14ac:dyDescent="0.25">
      <c r="B14" s="15" t="s">
        <v>110</v>
      </c>
      <c r="C14" s="52">
        <v>2494.0519300000001</v>
      </c>
      <c r="D14" s="52">
        <v>2661.9979149999999</v>
      </c>
      <c r="E14" s="16">
        <v>6.7338607901400005E-2</v>
      </c>
      <c r="F14" s="52">
        <v>167.94598499999984</v>
      </c>
      <c r="G14" s="16">
        <v>7.6492282967246888E-2</v>
      </c>
      <c r="H14" s="52">
        <v>166.878186</v>
      </c>
      <c r="I14" s="52">
        <v>208.229544</v>
      </c>
      <c r="J14" s="16">
        <v>0.24779366908985945</v>
      </c>
      <c r="K14" s="52">
        <v>41.351358000000005</v>
      </c>
      <c r="L14" s="16">
        <v>6.3387269262734219E-2</v>
      </c>
    </row>
    <row r="15" spans="1:12" x14ac:dyDescent="0.25">
      <c r="B15" s="17" t="s">
        <v>106</v>
      </c>
      <c r="C15" s="53">
        <v>1880.2217029999999</v>
      </c>
      <c r="D15" s="53">
        <v>2014.1017629999999</v>
      </c>
      <c r="E15" s="95">
        <v>7.1204400941860646E-2</v>
      </c>
      <c r="F15" s="53">
        <v>133.88005999999996</v>
      </c>
      <c r="G15" s="95">
        <v>5.7875042317689723E-2</v>
      </c>
      <c r="H15" s="53">
        <v>180.94252299999999</v>
      </c>
      <c r="I15" s="53">
        <v>166.98017999999999</v>
      </c>
      <c r="J15" s="95">
        <v>-7.7164520359871425E-2</v>
      </c>
      <c r="K15" s="53">
        <v>-13.962343000000004</v>
      </c>
      <c r="L15" s="95">
        <v>5.0830527829421879E-2</v>
      </c>
    </row>
    <row r="16" spans="1:12" x14ac:dyDescent="0.25">
      <c r="B16" s="15" t="s">
        <v>117</v>
      </c>
      <c r="C16" s="52">
        <v>1472.8173079999999</v>
      </c>
      <c r="D16" s="52">
        <v>1372.481916</v>
      </c>
      <c r="E16" s="16">
        <v>-6.81248050623805E-2</v>
      </c>
      <c r="F16" s="52">
        <v>-100.33539199999996</v>
      </c>
      <c r="G16" s="16">
        <v>3.943815075681649E-2</v>
      </c>
      <c r="H16" s="52">
        <v>168.282929</v>
      </c>
      <c r="I16" s="52">
        <v>150.957401</v>
      </c>
      <c r="J16" s="16">
        <v>-0.10295475662893883</v>
      </c>
      <c r="K16" s="52">
        <v>-17.325527999999991</v>
      </c>
      <c r="L16" s="16">
        <v>4.5953024919410786E-2</v>
      </c>
    </row>
    <row r="17" spans="2:12" x14ac:dyDescent="0.25">
      <c r="B17" s="17" t="s">
        <v>109</v>
      </c>
      <c r="C17" s="53">
        <v>799.76868899999999</v>
      </c>
      <c r="D17" s="53">
        <v>807.20387900000003</v>
      </c>
      <c r="E17" s="95">
        <v>9.2966755291417069E-3</v>
      </c>
      <c r="F17" s="53">
        <v>7.4351900000000342</v>
      </c>
      <c r="G17" s="95">
        <v>2.3194934592849718E-2</v>
      </c>
      <c r="H17" s="53">
        <v>96.853797999999998</v>
      </c>
      <c r="I17" s="53">
        <v>101.768793</v>
      </c>
      <c r="J17" s="95">
        <v>5.0746538612765679E-2</v>
      </c>
      <c r="K17" s="53">
        <v>4.9149950000000047</v>
      </c>
      <c r="L17" s="95">
        <v>3.097949388216718E-2</v>
      </c>
    </row>
    <row r="18" spans="2:12" x14ac:dyDescent="0.25">
      <c r="B18" s="15" t="s">
        <v>112</v>
      </c>
      <c r="C18" s="52">
        <v>373.523662</v>
      </c>
      <c r="D18" s="52">
        <v>600.85843199999999</v>
      </c>
      <c r="E18" s="16">
        <v>0.60862213864245085</v>
      </c>
      <c r="F18" s="52">
        <v>227.33476999999999</v>
      </c>
      <c r="G18" s="16">
        <v>1.7265615778590974E-2</v>
      </c>
      <c r="H18" s="52">
        <v>29.818055000000001</v>
      </c>
      <c r="I18" s="52">
        <v>67.414726999999999</v>
      </c>
      <c r="J18" s="16">
        <v>1.2608693625389047</v>
      </c>
      <c r="K18" s="52">
        <v>37.596671999999998</v>
      </c>
      <c r="L18" s="16">
        <v>2.0521753880528685E-2</v>
      </c>
    </row>
    <row r="19" spans="2:12" x14ac:dyDescent="0.25">
      <c r="B19" s="17" t="s">
        <v>111</v>
      </c>
      <c r="C19" s="53">
        <v>1025.2797129999999</v>
      </c>
      <c r="D19" s="53">
        <v>930.67485699999997</v>
      </c>
      <c r="E19" s="95">
        <v>-9.2272240248647108E-2</v>
      </c>
      <c r="F19" s="53">
        <v>-94.604855999999927</v>
      </c>
      <c r="G19" s="95">
        <v>2.6742862611200065E-2</v>
      </c>
      <c r="H19" s="53">
        <v>105.803422</v>
      </c>
      <c r="I19" s="53">
        <v>66.340142999999998</v>
      </c>
      <c r="J19" s="95">
        <v>-0.37298679243096688</v>
      </c>
      <c r="K19" s="53">
        <v>-39.463279</v>
      </c>
      <c r="L19" s="95">
        <v>2.0194639177951102E-2</v>
      </c>
    </row>
    <row r="20" spans="2:12" x14ac:dyDescent="0.25">
      <c r="B20" s="15" t="s">
        <v>108</v>
      </c>
      <c r="C20" s="52">
        <v>629.21878500000003</v>
      </c>
      <c r="D20" s="52">
        <v>547.59357799999998</v>
      </c>
      <c r="E20" s="16">
        <v>-0.12972468232969248</v>
      </c>
      <c r="F20" s="52">
        <v>-81.625207000000046</v>
      </c>
      <c r="G20" s="16">
        <v>1.5735054743430624E-2</v>
      </c>
      <c r="H20" s="52">
        <v>48.331930999999997</v>
      </c>
      <c r="I20" s="52">
        <v>54.845309999999998</v>
      </c>
      <c r="J20" s="16">
        <v>0.13476347551683787</v>
      </c>
      <c r="K20" s="52">
        <v>6.5133790000000005</v>
      </c>
      <c r="L20" s="16">
        <v>1.6695490783806017E-2</v>
      </c>
    </row>
    <row r="21" spans="2:12" x14ac:dyDescent="0.25">
      <c r="B21" s="17" t="s">
        <v>114</v>
      </c>
      <c r="C21" s="53">
        <v>227.17345599999999</v>
      </c>
      <c r="D21" s="53">
        <v>459.860906</v>
      </c>
      <c r="E21" s="95">
        <v>1.0242721755309301</v>
      </c>
      <c r="F21" s="53">
        <v>232.68745000000001</v>
      </c>
      <c r="G21" s="95">
        <v>1.3214063898816585E-2</v>
      </c>
      <c r="H21" s="53">
        <v>26.963076000000001</v>
      </c>
      <c r="I21" s="53">
        <v>35.097727999999996</v>
      </c>
      <c r="J21" s="95">
        <v>0.30169599343932396</v>
      </c>
      <c r="K21" s="53">
        <v>8.1346519999999956</v>
      </c>
      <c r="L21" s="95">
        <v>1.068411855738495E-2</v>
      </c>
    </row>
    <row r="22" spans="2:12" x14ac:dyDescent="0.25">
      <c r="B22" s="15" t="s">
        <v>113</v>
      </c>
      <c r="C22" s="52">
        <v>442.24599599999999</v>
      </c>
      <c r="D22" s="52">
        <v>408.51299</v>
      </c>
      <c r="E22" s="16">
        <v>-7.6276566221302744E-2</v>
      </c>
      <c r="F22" s="52">
        <v>-33.733005999999989</v>
      </c>
      <c r="G22" s="16">
        <v>1.1738585913534083E-2</v>
      </c>
      <c r="H22" s="52">
        <v>23.909679000000001</v>
      </c>
      <c r="I22" s="52">
        <v>35.092126999999998</v>
      </c>
      <c r="J22" s="16">
        <v>0.4676954466850014</v>
      </c>
      <c r="K22" s="52">
        <v>11.182447999999997</v>
      </c>
      <c r="L22" s="16">
        <v>1.0682413553914643E-2</v>
      </c>
    </row>
    <row r="23" spans="2:12" x14ac:dyDescent="0.25">
      <c r="B23" s="17" t="s">
        <v>116</v>
      </c>
      <c r="C23" s="53">
        <v>179.40591900000001</v>
      </c>
      <c r="D23" s="53">
        <v>203.75094999999999</v>
      </c>
      <c r="E23" s="95">
        <v>0.13569803680780446</v>
      </c>
      <c r="F23" s="53">
        <v>24.345030999999977</v>
      </c>
      <c r="G23" s="95">
        <v>5.8547661643248775E-3</v>
      </c>
      <c r="H23" s="53">
        <v>17.198304</v>
      </c>
      <c r="I23" s="53">
        <v>25.175084999999999</v>
      </c>
      <c r="J23" s="95">
        <v>0.46381207123679169</v>
      </c>
      <c r="K23" s="53">
        <v>7.976780999999999</v>
      </c>
      <c r="L23" s="95">
        <v>7.6635613801623722E-3</v>
      </c>
    </row>
    <row r="24" spans="2:12" x14ac:dyDescent="0.25">
      <c r="B24" s="15" t="s">
        <v>115</v>
      </c>
      <c r="C24" s="52">
        <v>201.893708</v>
      </c>
      <c r="D24" s="52">
        <v>226.092748</v>
      </c>
      <c r="E24" s="16">
        <v>0.11986029797421915</v>
      </c>
      <c r="F24" s="52">
        <v>24.199039999999997</v>
      </c>
      <c r="G24" s="16">
        <v>6.4967558236642886E-3</v>
      </c>
      <c r="H24" s="52">
        <v>27.208307000000001</v>
      </c>
      <c r="I24" s="52">
        <v>23.646038999999998</v>
      </c>
      <c r="J24" s="16">
        <v>-0.13092574999245643</v>
      </c>
      <c r="K24" s="52">
        <v>-3.5622680000000031</v>
      </c>
      <c r="L24" s="16">
        <v>7.1981036518531426E-3</v>
      </c>
    </row>
    <row r="25" spans="2:12" ht="13.5" thickBot="1" x14ac:dyDescent="0.3">
      <c r="B25" s="19" t="s">
        <v>19</v>
      </c>
      <c r="C25" s="54">
        <v>35939.851963999987</v>
      </c>
      <c r="D25" s="54">
        <v>34800.86894700001</v>
      </c>
      <c r="E25" s="22">
        <v>-3.1691366401310317E-2</v>
      </c>
      <c r="F25" s="54">
        <v>-1138.9830169999768</v>
      </c>
      <c r="G25" s="22">
        <v>1</v>
      </c>
      <c r="H25" s="54">
        <v>3227.8331370000001</v>
      </c>
      <c r="I25" s="54">
        <v>3285.0373020000006</v>
      </c>
      <c r="J25" s="22">
        <v>1.7722156806769362E-2</v>
      </c>
      <c r="K25" s="54">
        <v>57.204165000000557</v>
      </c>
      <c r="L25" s="22">
        <v>1</v>
      </c>
    </row>
    <row r="27" spans="2:12" x14ac:dyDescent="0.25">
      <c r="B27" s="186" t="s">
        <v>124</v>
      </c>
      <c r="C27" s="186"/>
      <c r="D27" s="186"/>
      <c r="E27" s="186"/>
      <c r="F27" s="186"/>
      <c r="G27" s="186"/>
      <c r="H27" s="186"/>
      <c r="I27" s="186"/>
      <c r="J27" s="186"/>
      <c r="K27" s="186"/>
    </row>
    <row r="28" spans="2:12" ht="24" customHeight="1" x14ac:dyDescent="0.25">
      <c r="B28" s="206" t="s">
        <v>130</v>
      </c>
      <c r="C28" s="206"/>
      <c r="D28" s="206"/>
      <c r="E28" s="206"/>
      <c r="F28" s="206"/>
      <c r="G28" s="206"/>
      <c r="H28" s="206"/>
      <c r="I28" s="206"/>
      <c r="J28" s="206"/>
      <c r="K28" s="206"/>
      <c r="L28" s="206"/>
    </row>
    <row r="29" spans="2:12" ht="24.75" customHeight="1" x14ac:dyDescent="0.25">
      <c r="B29" s="175" t="s">
        <v>132</v>
      </c>
      <c r="C29" s="175"/>
      <c r="D29" s="175"/>
      <c r="E29" s="175"/>
      <c r="F29" s="175"/>
      <c r="G29" s="175"/>
      <c r="H29" s="175"/>
      <c r="I29" s="175"/>
      <c r="J29" s="175"/>
      <c r="K29" s="175"/>
    </row>
    <row r="31" spans="2:12" x14ac:dyDescent="0.25">
      <c r="C31" s="79"/>
      <c r="D31" s="79"/>
      <c r="E31" s="78"/>
      <c r="F31" s="79"/>
      <c r="G31" s="78"/>
    </row>
  </sheetData>
  <mergeCells count="8">
    <mergeCell ref="H6:L6"/>
    <mergeCell ref="B27:K27"/>
    <mergeCell ref="B28:L28"/>
    <mergeCell ref="B29:K29"/>
    <mergeCell ref="B2:G2"/>
    <mergeCell ref="B3:G3"/>
    <mergeCell ref="B6:B7"/>
    <mergeCell ref="C6:G6"/>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499984740745262"/>
  </sheetPr>
  <dimension ref="A2:K33"/>
  <sheetViews>
    <sheetView showGridLines="0" workbookViewId="0">
      <selection activeCell="F8" sqref="F8:F11"/>
    </sheetView>
  </sheetViews>
  <sheetFormatPr baseColWidth="10" defaultColWidth="11.42578125" defaultRowHeight="12.75" x14ac:dyDescent="0.25"/>
  <cols>
    <col min="1" max="2" width="11.42578125" style="23"/>
    <col min="3" max="3" width="12.85546875" style="23" customWidth="1"/>
    <col min="4" max="16384" width="11.42578125" style="23"/>
  </cols>
  <sheetData>
    <row r="2" spans="1:11" x14ac:dyDescent="0.25">
      <c r="A2" s="23" t="s">
        <v>0</v>
      </c>
      <c r="B2" s="175" t="s">
        <v>128</v>
      </c>
      <c r="C2" s="175"/>
      <c r="D2" s="175"/>
      <c r="E2" s="175"/>
      <c r="F2" s="175"/>
      <c r="G2" s="175"/>
    </row>
    <row r="3" spans="1:11" x14ac:dyDescent="0.25">
      <c r="B3" s="175" t="s">
        <v>118</v>
      </c>
      <c r="C3" s="175"/>
      <c r="D3" s="175"/>
      <c r="E3" s="175"/>
      <c r="F3" s="175"/>
      <c r="G3" s="175"/>
    </row>
    <row r="6" spans="1:11" x14ac:dyDescent="0.25">
      <c r="B6" s="178" t="s">
        <v>7</v>
      </c>
      <c r="C6" s="179"/>
      <c r="D6" s="180" t="s">
        <v>250</v>
      </c>
      <c r="E6" s="180"/>
      <c r="F6" s="181" t="s">
        <v>8</v>
      </c>
      <c r="G6" s="182"/>
      <c r="H6" s="183" t="s">
        <v>184</v>
      </c>
      <c r="I6" s="184"/>
      <c r="J6" s="184" t="s">
        <v>8</v>
      </c>
      <c r="K6" s="185"/>
    </row>
    <row r="7" spans="1:11" ht="13.5" thickBot="1" x14ac:dyDescent="0.3">
      <c r="B7" s="176" t="s">
        <v>9</v>
      </c>
      <c r="C7" s="177"/>
      <c r="D7" s="1">
        <v>2023</v>
      </c>
      <c r="E7" s="1">
        <v>2024</v>
      </c>
      <c r="F7" s="1" t="s">
        <v>10</v>
      </c>
      <c r="G7" s="2" t="s">
        <v>11</v>
      </c>
      <c r="H7" s="98">
        <v>2023</v>
      </c>
      <c r="I7" s="99">
        <v>2024</v>
      </c>
      <c r="J7" s="99" t="s">
        <v>10</v>
      </c>
      <c r="K7" s="100" t="s">
        <v>11</v>
      </c>
    </row>
    <row r="8" spans="1:11" ht="13.5" thickBot="1" x14ac:dyDescent="0.3">
      <c r="B8" s="3" t="s">
        <v>12</v>
      </c>
      <c r="C8" s="4"/>
      <c r="D8" s="142">
        <v>150769.63391462102</v>
      </c>
      <c r="E8" s="142">
        <v>152307.2994658</v>
      </c>
      <c r="F8" s="143">
        <v>1.0198774854422776E-2</v>
      </c>
      <c r="G8" s="144">
        <v>1537.6655511789722</v>
      </c>
      <c r="H8" s="145">
        <v>15425.672365860428</v>
      </c>
      <c r="I8" s="142">
        <v>16313.943644700001</v>
      </c>
      <c r="J8" s="143">
        <v>5.7583958596544749E-2</v>
      </c>
      <c r="K8" s="144">
        <v>888.27127883957291</v>
      </c>
    </row>
    <row r="9" spans="1:11" ht="13.5" thickBot="1" x14ac:dyDescent="0.3">
      <c r="B9" s="5" t="s">
        <v>13</v>
      </c>
      <c r="C9" s="6"/>
      <c r="D9" s="146">
        <v>78896.769638845348</v>
      </c>
      <c r="E9" s="146">
        <v>82742.290835699998</v>
      </c>
      <c r="F9" s="147">
        <v>4.8741174251591746E-2</v>
      </c>
      <c r="G9" s="148">
        <v>3845.52119685465</v>
      </c>
      <c r="H9" s="149">
        <v>7800.4659296595146</v>
      </c>
      <c r="I9" s="146">
        <v>8588.0230628999998</v>
      </c>
      <c r="J9" s="147">
        <v>0.10096283226441338</v>
      </c>
      <c r="K9" s="148">
        <v>787.5571332404852</v>
      </c>
    </row>
    <row r="10" spans="1:11" ht="13.5" thickBot="1" x14ac:dyDescent="0.3">
      <c r="B10" s="35" t="s">
        <v>14</v>
      </c>
      <c r="C10" s="36"/>
      <c r="D10" s="150">
        <v>71872.864275775661</v>
      </c>
      <c r="E10" s="150">
        <v>69565.008630099997</v>
      </c>
      <c r="F10" s="153">
        <v>-3.2110250077420521E-2</v>
      </c>
      <c r="G10" s="151">
        <v>-2307.8556456756633</v>
      </c>
      <c r="H10" s="152">
        <v>7625.2064362009132</v>
      </c>
      <c r="I10" s="150">
        <v>7725.9205818</v>
      </c>
      <c r="J10" s="153">
        <v>1.3208054947987158E-2</v>
      </c>
      <c r="K10" s="151">
        <v>100.71414559908681</v>
      </c>
    </row>
    <row r="11" spans="1:11" ht="13.5" thickBot="1" x14ac:dyDescent="0.3">
      <c r="B11" s="7" t="s">
        <v>15</v>
      </c>
      <c r="C11" s="6"/>
      <c r="D11" s="146">
        <v>66698.295224676898</v>
      </c>
      <c r="E11" s="146">
        <v>64511.697813499995</v>
      </c>
      <c r="F11" s="147">
        <v>-3.2783407788928187E-2</v>
      </c>
      <c r="G11" s="148">
        <v>-2186.5974111769028</v>
      </c>
      <c r="H11" s="149">
        <v>7096.9764338088435</v>
      </c>
      <c r="I11" s="146">
        <v>7138.6772432999996</v>
      </c>
      <c r="J11" s="147">
        <v>5.8758557084253038E-3</v>
      </c>
      <c r="K11" s="148">
        <v>41.700809491156178</v>
      </c>
    </row>
    <row r="12" spans="1:11" x14ac:dyDescent="0.25">
      <c r="B12" s="37" t="s">
        <v>16</v>
      </c>
      <c r="C12" s="38"/>
      <c r="D12" s="154">
        <v>12198.47441416845</v>
      </c>
      <c r="E12" s="154">
        <v>18230.593022200002</v>
      </c>
      <c r="F12" s="155" t="s">
        <v>251</v>
      </c>
      <c r="G12" s="156">
        <v>6032.1186080315529</v>
      </c>
      <c r="H12" s="157">
        <v>703.48949585067112</v>
      </c>
      <c r="I12" s="154">
        <v>1449.3458196000001</v>
      </c>
      <c r="J12" s="155" t="s">
        <v>251</v>
      </c>
      <c r="K12" s="156">
        <v>745.85632374932902</v>
      </c>
    </row>
    <row r="13" spans="1:11" x14ac:dyDescent="0.25">
      <c r="D13" s="50"/>
      <c r="E13" s="50"/>
      <c r="F13" s="50"/>
      <c r="G13" s="50"/>
      <c r="H13" s="50"/>
      <c r="I13" s="50"/>
      <c r="J13" s="50"/>
      <c r="K13" s="50"/>
    </row>
    <row r="14" spans="1:11" x14ac:dyDescent="0.25">
      <c r="B14" s="186" t="s">
        <v>133</v>
      </c>
      <c r="C14" s="186"/>
      <c r="D14" s="186"/>
      <c r="E14" s="186"/>
      <c r="F14" s="186"/>
      <c r="G14" s="186"/>
      <c r="H14" s="186"/>
      <c r="I14" s="186"/>
      <c r="J14" s="186"/>
      <c r="K14" s="186"/>
    </row>
    <row r="15" spans="1:11" x14ac:dyDescent="0.25">
      <c r="B15" s="175" t="s">
        <v>132</v>
      </c>
      <c r="C15" s="175"/>
      <c r="D15" s="175"/>
      <c r="E15" s="175"/>
      <c r="F15" s="175"/>
      <c r="G15" s="175"/>
      <c r="H15" s="175"/>
      <c r="I15" s="175"/>
      <c r="J15" s="175"/>
      <c r="K15" s="175"/>
    </row>
    <row r="17" spans="7:8" x14ac:dyDescent="0.25">
      <c r="G17" s="80"/>
      <c r="H17" s="80"/>
    </row>
    <row r="18" spans="7:8" x14ac:dyDescent="0.25">
      <c r="G18" s="80"/>
      <c r="H18" s="80"/>
    </row>
    <row r="19" spans="7:8" x14ac:dyDescent="0.25">
      <c r="G19" s="80"/>
      <c r="H19" s="80"/>
    </row>
    <row r="20" spans="7:8" x14ac:dyDescent="0.25">
      <c r="G20" s="80"/>
      <c r="H20" s="80"/>
    </row>
    <row r="21" spans="7:8" x14ac:dyDescent="0.25">
      <c r="G21" s="80"/>
      <c r="H21" s="80"/>
    </row>
    <row r="22" spans="7:8" x14ac:dyDescent="0.25">
      <c r="G22" s="80"/>
      <c r="H22" s="80"/>
    </row>
    <row r="23" spans="7:8" x14ac:dyDescent="0.25">
      <c r="G23" s="80"/>
      <c r="H23" s="80"/>
    </row>
    <row r="24" spans="7:8" x14ac:dyDescent="0.25">
      <c r="G24" s="80"/>
      <c r="H24" s="80"/>
    </row>
    <row r="25" spans="7:8" x14ac:dyDescent="0.25">
      <c r="G25" s="80"/>
      <c r="H25" s="80"/>
    </row>
    <row r="26" spans="7:8" x14ac:dyDescent="0.25">
      <c r="G26" s="80"/>
      <c r="H26" s="80"/>
    </row>
    <row r="27" spans="7:8" x14ac:dyDescent="0.25">
      <c r="G27" s="80"/>
      <c r="H27" s="80"/>
    </row>
    <row r="28" spans="7:8" x14ac:dyDescent="0.25">
      <c r="G28" s="80"/>
      <c r="H28" s="80"/>
    </row>
    <row r="29" spans="7:8" x14ac:dyDescent="0.25">
      <c r="G29" s="80"/>
      <c r="H29" s="80"/>
    </row>
    <row r="30" spans="7:8" x14ac:dyDescent="0.25">
      <c r="G30" s="80"/>
      <c r="H30" s="80"/>
    </row>
    <row r="31" spans="7:8" x14ac:dyDescent="0.25">
      <c r="G31" s="80"/>
      <c r="H31" s="80"/>
    </row>
    <row r="32" spans="7:8" x14ac:dyDescent="0.25">
      <c r="G32" s="80"/>
      <c r="H32" s="80"/>
    </row>
    <row r="33" spans="7:8" x14ac:dyDescent="0.25">
      <c r="G33" s="80"/>
      <c r="H33" s="80"/>
    </row>
  </sheetData>
  <mergeCells count="10">
    <mergeCell ref="H6:I6"/>
    <mergeCell ref="J6:K6"/>
    <mergeCell ref="B14:K14"/>
    <mergeCell ref="B15:K15"/>
    <mergeCell ref="B3:G3"/>
    <mergeCell ref="B2:G2"/>
    <mergeCell ref="B7:C7"/>
    <mergeCell ref="B6:C6"/>
    <mergeCell ref="D6:E6"/>
    <mergeCell ref="F6:G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499984740745262"/>
  </sheetPr>
  <dimension ref="A2:L33"/>
  <sheetViews>
    <sheetView showGridLines="0" workbookViewId="0">
      <selection activeCell="J8" sqref="J8:J26"/>
    </sheetView>
  </sheetViews>
  <sheetFormatPr baseColWidth="10" defaultColWidth="11.42578125" defaultRowHeight="12.75" x14ac:dyDescent="0.25"/>
  <cols>
    <col min="1" max="1" width="5.28515625" style="23" customWidth="1"/>
    <col min="2" max="2" width="4.5703125" style="23" customWidth="1"/>
    <col min="3" max="3" width="39.7109375" style="23" customWidth="1"/>
    <col min="4" max="4" width="8.5703125" style="23" customWidth="1"/>
    <col min="5" max="5" width="8.85546875" style="23" customWidth="1"/>
    <col min="6" max="7" width="8.5703125" style="23" customWidth="1"/>
    <col min="8" max="16384" width="11.42578125" style="23"/>
  </cols>
  <sheetData>
    <row r="2" spans="1:11" x14ac:dyDescent="0.25">
      <c r="A2" s="23" t="s">
        <v>1</v>
      </c>
      <c r="B2" s="175" t="s">
        <v>119</v>
      </c>
      <c r="C2" s="175"/>
      <c r="D2" s="175"/>
      <c r="E2" s="175"/>
      <c r="F2" s="175"/>
      <c r="G2" s="175"/>
    </row>
    <row r="3" spans="1:11" x14ac:dyDescent="0.25">
      <c r="B3" s="175" t="s">
        <v>118</v>
      </c>
      <c r="C3" s="175"/>
      <c r="D3" s="175"/>
      <c r="E3" s="175"/>
      <c r="F3" s="175"/>
      <c r="G3" s="175"/>
    </row>
    <row r="6" spans="1:11" x14ac:dyDescent="0.25">
      <c r="B6" s="190" t="s">
        <v>150</v>
      </c>
      <c r="C6" s="191"/>
      <c r="D6" s="180" t="s">
        <v>250</v>
      </c>
      <c r="E6" s="180"/>
      <c r="F6" s="181" t="s">
        <v>8</v>
      </c>
      <c r="G6" s="182"/>
      <c r="H6" s="183" t="s">
        <v>184</v>
      </c>
      <c r="I6" s="184"/>
      <c r="J6" s="184" t="s">
        <v>8</v>
      </c>
      <c r="K6" s="185"/>
    </row>
    <row r="7" spans="1:11" ht="13.5" thickBot="1" x14ac:dyDescent="0.3">
      <c r="B7" s="189" t="s">
        <v>9</v>
      </c>
      <c r="C7" s="177"/>
      <c r="D7" s="1">
        <v>2023</v>
      </c>
      <c r="E7" s="1">
        <v>2024</v>
      </c>
      <c r="F7" s="1" t="s">
        <v>10</v>
      </c>
      <c r="G7" s="8" t="s">
        <v>11</v>
      </c>
      <c r="H7" s="101">
        <v>2023</v>
      </c>
      <c r="I7" s="99">
        <v>2024</v>
      </c>
      <c r="J7" s="99" t="s">
        <v>10</v>
      </c>
      <c r="K7" s="102" t="s">
        <v>11</v>
      </c>
    </row>
    <row r="8" spans="1:11" ht="13.5" thickBot="1" x14ac:dyDescent="0.3">
      <c r="B8" s="46" t="s">
        <v>151</v>
      </c>
      <c r="C8" s="4"/>
      <c r="D8" s="116">
        <v>150769.63391462102</v>
      </c>
      <c r="E8" s="116">
        <v>152307.2994658</v>
      </c>
      <c r="F8" s="56">
        <v>1.0198774854422776E-2</v>
      </c>
      <c r="G8" s="117">
        <v>1537.6655511789722</v>
      </c>
      <c r="H8" s="118">
        <v>15425.672365860428</v>
      </c>
      <c r="I8" s="116">
        <v>16313.943644700001</v>
      </c>
      <c r="J8" s="56">
        <v>5.7583958596544749E-2</v>
      </c>
      <c r="K8" s="117">
        <v>888.27127883957291</v>
      </c>
    </row>
    <row r="9" spans="1:11" ht="13.5" thickBot="1" x14ac:dyDescent="0.3">
      <c r="B9" s="9" t="s">
        <v>13</v>
      </c>
      <c r="C9" s="10"/>
      <c r="D9" s="119">
        <v>78896.769638845348</v>
      </c>
      <c r="E9" s="119">
        <v>82742.290835699998</v>
      </c>
      <c r="F9" s="57">
        <v>4.8741174251591746E-2</v>
      </c>
      <c r="G9" s="120">
        <v>3845.52119685465</v>
      </c>
      <c r="H9" s="121">
        <v>7800.4659296595146</v>
      </c>
      <c r="I9" s="119">
        <v>8588.0230628999998</v>
      </c>
      <c r="J9" s="57">
        <v>0.10096283226441338</v>
      </c>
      <c r="K9" s="120">
        <v>787.5571332404852</v>
      </c>
    </row>
    <row r="10" spans="1:11" ht="13.5" thickBot="1" x14ac:dyDescent="0.3">
      <c r="B10" s="11" t="s">
        <v>138</v>
      </c>
      <c r="C10" s="12"/>
      <c r="D10" s="122">
        <v>43107.51474756196</v>
      </c>
      <c r="E10" s="122">
        <v>47887.734906900005</v>
      </c>
      <c r="F10" s="58">
        <v>0.11089064603540844</v>
      </c>
      <c r="G10" s="123">
        <v>4780.2201593380451</v>
      </c>
      <c r="H10" s="124">
        <v>4503.5673336834316</v>
      </c>
      <c r="I10" s="122">
        <v>5172.0641112000003</v>
      </c>
      <c r="J10" s="58">
        <v>0.14843716724666156</v>
      </c>
      <c r="K10" s="123">
        <v>668.49677751656873</v>
      </c>
    </row>
    <row r="11" spans="1:11" x14ac:dyDescent="0.25">
      <c r="B11" s="40"/>
      <c r="C11" s="13" t="s">
        <v>139</v>
      </c>
      <c r="D11" s="125">
        <v>35270.115796978651</v>
      </c>
      <c r="E11" s="125">
        <v>42196.643949999998</v>
      </c>
      <c r="F11" s="59">
        <v>0.19638518322116472</v>
      </c>
      <c r="G11" s="126">
        <v>6926.528153021347</v>
      </c>
      <c r="H11" s="127">
        <v>3718.6246427477304</v>
      </c>
      <c r="I11" s="125">
        <v>4681.6600441000001</v>
      </c>
      <c r="J11" s="59">
        <v>0.25897623284738769</v>
      </c>
      <c r="K11" s="126">
        <v>963.03540135226967</v>
      </c>
    </row>
    <row r="12" spans="1:11" x14ac:dyDescent="0.25">
      <c r="B12" s="40"/>
      <c r="C12" s="13" t="s">
        <v>170</v>
      </c>
      <c r="D12" s="125">
        <v>4399.4339744680001</v>
      </c>
      <c r="E12" s="125">
        <v>2307.5727817699999</v>
      </c>
      <c r="F12" s="59">
        <v>-0.47548416565359586</v>
      </c>
      <c r="G12" s="126">
        <v>-2091.8611926980002</v>
      </c>
      <c r="H12" s="127">
        <v>428.01491186049998</v>
      </c>
      <c r="I12" s="125">
        <v>155.25311105</v>
      </c>
      <c r="J12" s="59">
        <v>-0.63727172407348132</v>
      </c>
      <c r="K12" s="126">
        <v>-272.76180081049995</v>
      </c>
    </row>
    <row r="13" spans="1:11" ht="13.5" thickBot="1" x14ac:dyDescent="0.3">
      <c r="B13" s="40"/>
      <c r="C13" s="13" t="s">
        <v>140</v>
      </c>
      <c r="D13" s="125">
        <v>3437.9649761153087</v>
      </c>
      <c r="E13" s="125">
        <v>3383.518175130007</v>
      </c>
      <c r="F13" s="59">
        <v>-1.5836927183249916E-2</v>
      </c>
      <c r="G13" s="126">
        <v>-54.446800985301707</v>
      </c>
      <c r="H13" s="127">
        <v>356.92777907520122</v>
      </c>
      <c r="I13" s="125">
        <v>335.15095605000022</v>
      </c>
      <c r="J13" s="59">
        <v>-6.1011846938965331E-2</v>
      </c>
      <c r="K13" s="126">
        <v>-21.776823025200997</v>
      </c>
    </row>
    <row r="14" spans="1:11" ht="13.5" thickBot="1" x14ac:dyDescent="0.3">
      <c r="B14" s="39" t="s">
        <v>141</v>
      </c>
      <c r="C14" s="47"/>
      <c r="D14" s="128">
        <v>35789.254891283388</v>
      </c>
      <c r="E14" s="128">
        <v>34854.555928799993</v>
      </c>
      <c r="F14" s="60">
        <v>-2.611674831797195E-2</v>
      </c>
      <c r="G14" s="129">
        <v>-934.69896248339501</v>
      </c>
      <c r="H14" s="130">
        <v>3296.898595976083</v>
      </c>
      <c r="I14" s="128">
        <v>3415.9589516999995</v>
      </c>
      <c r="J14" s="60">
        <v>3.6112835217082973E-2</v>
      </c>
      <c r="K14" s="129">
        <v>119.06035572391647</v>
      </c>
    </row>
    <row r="15" spans="1:11" ht="13.5" thickBot="1" x14ac:dyDescent="0.3">
      <c r="B15" s="41" t="s">
        <v>142</v>
      </c>
      <c r="C15" s="42"/>
      <c r="D15" s="122">
        <v>6307.7834621267048</v>
      </c>
      <c r="E15" s="122">
        <v>7023.21447739</v>
      </c>
      <c r="F15" s="58">
        <v>0.11342035115169979</v>
      </c>
      <c r="G15" s="123">
        <v>715.43101526329519</v>
      </c>
      <c r="H15" s="124">
        <v>288.58456366147379</v>
      </c>
      <c r="I15" s="122">
        <v>332.75745583999998</v>
      </c>
      <c r="J15" s="58">
        <v>0.15306741156932957</v>
      </c>
      <c r="K15" s="123">
        <v>44.172892178526183</v>
      </c>
    </row>
    <row r="16" spans="1:11" ht="13.5" thickBot="1" x14ac:dyDescent="0.3">
      <c r="B16" s="40"/>
      <c r="C16" s="13" t="s">
        <v>143</v>
      </c>
      <c r="D16" s="125">
        <v>5557.0088170851304</v>
      </c>
      <c r="E16" s="125">
        <v>6327.4193540300012</v>
      </c>
      <c r="F16" s="59">
        <v>0.1386376308376962</v>
      </c>
      <c r="G16" s="126">
        <v>770.41053694487073</v>
      </c>
      <c r="H16" s="127">
        <v>249.35599501928343</v>
      </c>
      <c r="I16" s="125">
        <v>289.89725061000001</v>
      </c>
      <c r="J16" s="59">
        <v>0.16258384157790728</v>
      </c>
      <c r="K16" s="126">
        <v>40.541255590716588</v>
      </c>
    </row>
    <row r="17" spans="2:12" ht="13.5" thickBot="1" x14ac:dyDescent="0.3">
      <c r="B17" s="43" t="s">
        <v>144</v>
      </c>
      <c r="C17" s="44"/>
      <c r="D17" s="131">
        <v>29481.471429156674</v>
      </c>
      <c r="E17" s="131">
        <v>27831.341451299999</v>
      </c>
      <c r="F17" s="61">
        <v>-5.5971764564801352E-2</v>
      </c>
      <c r="G17" s="132">
        <v>-1650.1299778566754</v>
      </c>
      <c r="H17" s="133">
        <v>3008.3140323146122</v>
      </c>
      <c r="I17" s="131">
        <v>3083.2014958</v>
      </c>
      <c r="J17" s="61">
        <v>2.4893499375718164E-2</v>
      </c>
      <c r="K17" s="132">
        <v>74.887463485387798</v>
      </c>
      <c r="L17" s="80"/>
    </row>
    <row r="18" spans="2:12" x14ac:dyDescent="0.25">
      <c r="B18" s="45"/>
      <c r="C18" s="13" t="s">
        <v>145</v>
      </c>
      <c r="D18" s="125">
        <v>10770.004980713249</v>
      </c>
      <c r="E18" s="125">
        <v>10624.7393252</v>
      </c>
      <c r="F18" s="59">
        <v>-1.3487984060674862E-2</v>
      </c>
      <c r="G18" s="126">
        <v>-145.26565551324893</v>
      </c>
      <c r="H18" s="127">
        <v>1132.8851745878424</v>
      </c>
      <c r="I18" s="125">
        <v>1181.0061599000001</v>
      </c>
      <c r="J18" s="59">
        <v>4.24764895786236E-2</v>
      </c>
      <c r="K18" s="126">
        <v>48.1209853121577</v>
      </c>
      <c r="L18" s="80"/>
    </row>
    <row r="19" spans="2:12" x14ac:dyDescent="0.25">
      <c r="B19" s="45"/>
      <c r="C19" s="13" t="s">
        <v>146</v>
      </c>
      <c r="D19" s="125">
        <v>5077.9999162600006</v>
      </c>
      <c r="E19" s="125">
        <v>4878.8890144200004</v>
      </c>
      <c r="F19" s="59">
        <v>-3.9210497267327171E-2</v>
      </c>
      <c r="G19" s="126">
        <v>-199.11090184000022</v>
      </c>
      <c r="H19" s="127">
        <v>561.21933993000016</v>
      </c>
      <c r="I19" s="125">
        <v>575.96927019999998</v>
      </c>
      <c r="J19" s="59">
        <v>2.6281935101950538E-2</v>
      </c>
      <c r="K19" s="126">
        <v>14.749930269999822</v>
      </c>
      <c r="L19" s="80"/>
    </row>
    <row r="20" spans="2:12" x14ac:dyDescent="0.25">
      <c r="B20" s="45"/>
      <c r="C20" s="13" t="s">
        <v>17</v>
      </c>
      <c r="D20" s="125">
        <v>1049.4462683226329</v>
      </c>
      <c r="E20" s="125">
        <v>1115.206128775</v>
      </c>
      <c r="F20" s="59">
        <v>6.2661483905672943E-2</v>
      </c>
      <c r="G20" s="126">
        <v>65.759860452367093</v>
      </c>
      <c r="H20" s="127">
        <v>122.53854182999999</v>
      </c>
      <c r="I20" s="125">
        <v>129.55678429</v>
      </c>
      <c r="J20" s="59">
        <v>5.7273755303343998E-2</v>
      </c>
      <c r="K20" s="126">
        <v>7.0182424600000104</v>
      </c>
      <c r="L20" s="80"/>
    </row>
    <row r="21" spans="2:12" x14ac:dyDescent="0.25">
      <c r="B21" s="45"/>
      <c r="C21" s="13" t="s">
        <v>147</v>
      </c>
      <c r="D21" s="125">
        <v>1908.3588204176235</v>
      </c>
      <c r="E21" s="125">
        <v>1933.3648592200002</v>
      </c>
      <c r="F21" s="59">
        <v>1.3103426114017935E-2</v>
      </c>
      <c r="G21" s="126">
        <v>25.006038802376679</v>
      </c>
      <c r="H21" s="127">
        <v>202.62565075463334</v>
      </c>
      <c r="I21" s="125">
        <v>259.32090252</v>
      </c>
      <c r="J21" s="59">
        <v>0.27980293489110597</v>
      </c>
      <c r="K21" s="126">
        <v>56.695251765366663</v>
      </c>
      <c r="L21" s="80"/>
    </row>
    <row r="22" spans="2:12" x14ac:dyDescent="0.25">
      <c r="B22" s="45"/>
      <c r="C22" s="13" t="s">
        <v>148</v>
      </c>
      <c r="D22" s="125">
        <v>8656.0442686524439</v>
      </c>
      <c r="E22" s="125">
        <v>6609.6811532699994</v>
      </c>
      <c r="F22" s="59">
        <v>-0.23640857785273528</v>
      </c>
      <c r="G22" s="126">
        <v>-2046.3631153824444</v>
      </c>
      <c r="H22" s="127">
        <v>798.49343178164122</v>
      </c>
      <c r="I22" s="125">
        <v>636.95586623999998</v>
      </c>
      <c r="J22" s="59">
        <v>-0.20230293589417514</v>
      </c>
      <c r="K22" s="126">
        <v>-161.53756554164124</v>
      </c>
      <c r="L22" s="80"/>
    </row>
    <row r="23" spans="2:12" x14ac:dyDescent="0.25">
      <c r="B23" s="45"/>
      <c r="C23" s="13" t="s">
        <v>149</v>
      </c>
      <c r="D23" s="125">
        <v>1772.6324574969406</v>
      </c>
      <c r="E23" s="125">
        <v>1849.5933930099998</v>
      </c>
      <c r="F23" s="59">
        <v>4.3416183195546632E-2</v>
      </c>
      <c r="G23" s="126">
        <v>76.960935513059212</v>
      </c>
      <c r="H23" s="127">
        <v>187.5294926095136</v>
      </c>
      <c r="I23" s="125">
        <v>217.66947203000001</v>
      </c>
      <c r="J23" s="59">
        <v>0.16072127643008072</v>
      </c>
      <c r="K23" s="126">
        <v>30.139979420486412</v>
      </c>
      <c r="L23" s="80"/>
    </row>
    <row r="24" spans="2:12" ht="13.5" thickBot="1" x14ac:dyDescent="0.3">
      <c r="B24" s="45"/>
      <c r="C24" s="13" t="s">
        <v>185</v>
      </c>
      <c r="D24" s="125">
        <v>2060.37573673</v>
      </c>
      <c r="E24" s="125">
        <v>2390.5949076500001</v>
      </c>
      <c r="F24" s="59">
        <v>0.16027133548179284</v>
      </c>
      <c r="G24" s="126">
        <v>330.21917092000012</v>
      </c>
      <c r="H24" s="127">
        <v>224.60776828999997</v>
      </c>
      <c r="I24" s="125">
        <v>312.38487891</v>
      </c>
      <c r="J24" s="59">
        <v>0.39080175760736613</v>
      </c>
      <c r="K24" s="126">
        <v>87.77711062000003</v>
      </c>
      <c r="L24" s="80"/>
    </row>
    <row r="25" spans="2:12" ht="13.5" thickBot="1" x14ac:dyDescent="0.3">
      <c r="B25" s="48" t="s">
        <v>188</v>
      </c>
      <c r="C25" s="49"/>
      <c r="D25" s="103">
        <v>37166.844130668702</v>
      </c>
      <c r="E25" s="103">
        <v>35847.479196279994</v>
      </c>
      <c r="F25" s="73">
        <v>-3.5498438601624938E-2</v>
      </c>
      <c r="G25" s="103">
        <v>-1319.3649343886968</v>
      </c>
      <c r="H25" s="103">
        <v>3429.2186067612843</v>
      </c>
      <c r="I25" s="103">
        <v>3438.72502884</v>
      </c>
      <c r="J25" s="104">
        <v>2.7721831614853087E-3</v>
      </c>
      <c r="K25" s="103">
        <v>9.5064220787154454</v>
      </c>
      <c r="L25" s="80"/>
    </row>
    <row r="26" spans="2:12" x14ac:dyDescent="0.25">
      <c r="B26" s="48" t="s">
        <v>189</v>
      </c>
      <c r="C26" s="49"/>
      <c r="D26" s="103">
        <v>41729.925508176646</v>
      </c>
      <c r="E26" s="103">
        <v>46894.811639420004</v>
      </c>
      <c r="F26" s="73">
        <v>0.12376935899948682</v>
      </c>
      <c r="G26" s="103">
        <v>5164.8861312433473</v>
      </c>
      <c r="H26" s="103">
        <v>4371.2473228982308</v>
      </c>
      <c r="I26" s="103">
        <v>5149.2980340600006</v>
      </c>
      <c r="J26" s="104">
        <v>0.17799283675532362</v>
      </c>
      <c r="K26" s="103">
        <v>778.05071116176975</v>
      </c>
      <c r="L26" s="80"/>
    </row>
    <row r="27" spans="2:12" x14ac:dyDescent="0.25">
      <c r="G27" s="80"/>
      <c r="L27" s="80"/>
    </row>
    <row r="28" spans="2:12" x14ac:dyDescent="0.25">
      <c r="B28" s="14" t="s">
        <v>169</v>
      </c>
      <c r="C28" s="14"/>
      <c r="D28" s="14"/>
      <c r="E28" s="25"/>
      <c r="F28" s="14"/>
      <c r="G28" s="84"/>
      <c r="H28" s="14"/>
      <c r="I28" s="14"/>
      <c r="J28" s="14"/>
      <c r="K28" s="105"/>
      <c r="L28" s="80"/>
    </row>
    <row r="29" spans="2:12" x14ac:dyDescent="0.25">
      <c r="G29" s="80"/>
      <c r="L29" s="80"/>
    </row>
    <row r="30" spans="2:12" x14ac:dyDescent="0.25">
      <c r="B30" s="186" t="s">
        <v>133</v>
      </c>
      <c r="C30" s="186"/>
      <c r="D30" s="186"/>
      <c r="E30" s="186"/>
      <c r="F30" s="186"/>
      <c r="G30" s="187"/>
      <c r="H30" s="186"/>
      <c r="I30" s="186"/>
      <c r="J30" s="186"/>
      <c r="K30" s="186"/>
      <c r="L30" s="80"/>
    </row>
    <row r="31" spans="2:12" x14ac:dyDescent="0.25">
      <c r="B31" s="175" t="s">
        <v>132</v>
      </c>
      <c r="C31" s="175"/>
      <c r="D31" s="175"/>
      <c r="E31" s="175"/>
      <c r="F31" s="175"/>
      <c r="G31" s="188"/>
      <c r="H31" s="175"/>
      <c r="I31" s="175"/>
      <c r="J31" s="175"/>
      <c r="K31" s="175"/>
      <c r="L31" s="80"/>
    </row>
    <row r="32" spans="2:12" x14ac:dyDescent="0.25">
      <c r="D32" s="68"/>
      <c r="G32" s="80"/>
      <c r="H32" s="80"/>
    </row>
    <row r="33" spans="7:8" x14ac:dyDescent="0.25">
      <c r="G33" s="80"/>
      <c r="H33" s="80"/>
    </row>
  </sheetData>
  <mergeCells count="10">
    <mergeCell ref="H6:I6"/>
    <mergeCell ref="J6:K6"/>
    <mergeCell ref="B30:K30"/>
    <mergeCell ref="B31:K31"/>
    <mergeCell ref="B2:G2"/>
    <mergeCell ref="B3:G3"/>
    <mergeCell ref="B7:C7"/>
    <mergeCell ref="B6:C6"/>
    <mergeCell ref="D6:E6"/>
    <mergeCell ref="F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499984740745262"/>
  </sheetPr>
  <dimension ref="A2:K33"/>
  <sheetViews>
    <sheetView showGridLines="0" workbookViewId="0">
      <selection activeCell="I8" sqref="I8:I17"/>
    </sheetView>
  </sheetViews>
  <sheetFormatPr baseColWidth="10" defaultColWidth="11.42578125" defaultRowHeight="12.75" x14ac:dyDescent="0.25"/>
  <cols>
    <col min="1" max="1" width="11.42578125" style="23"/>
    <col min="2" max="2" width="33.42578125" style="23" customWidth="1"/>
    <col min="3" max="6" width="10.7109375" style="23" customWidth="1"/>
    <col min="7" max="16384" width="11.42578125" style="23"/>
  </cols>
  <sheetData>
    <row r="2" spans="1:10" x14ac:dyDescent="0.25">
      <c r="A2" s="23" t="s">
        <v>2</v>
      </c>
      <c r="B2" s="175" t="s">
        <v>120</v>
      </c>
      <c r="C2" s="175"/>
      <c r="D2" s="175"/>
      <c r="E2" s="175"/>
      <c r="F2" s="175"/>
      <c r="G2" s="175"/>
    </row>
    <row r="3" spans="1:10" x14ac:dyDescent="0.25">
      <c r="B3" s="175" t="s">
        <v>118</v>
      </c>
      <c r="C3" s="175"/>
      <c r="D3" s="175"/>
      <c r="E3" s="175"/>
      <c r="F3" s="175"/>
      <c r="G3" s="175"/>
    </row>
    <row r="4" spans="1:10" x14ac:dyDescent="0.25">
      <c r="B4" s="69"/>
      <c r="C4" s="69"/>
      <c r="D4" s="69"/>
      <c r="E4" s="69"/>
      <c r="F4" s="69"/>
      <c r="G4" s="69"/>
    </row>
    <row r="6" spans="1:10" ht="12.75" customHeight="1" x14ac:dyDescent="0.25">
      <c r="B6" s="192" t="s">
        <v>153</v>
      </c>
      <c r="C6" s="180" t="s">
        <v>250</v>
      </c>
      <c r="D6" s="180"/>
      <c r="E6" s="181" t="s">
        <v>8</v>
      </c>
      <c r="F6" s="182"/>
      <c r="G6" s="183" t="s">
        <v>184</v>
      </c>
      <c r="H6" s="184"/>
      <c r="I6" s="184" t="s">
        <v>8</v>
      </c>
      <c r="J6" s="185"/>
    </row>
    <row r="7" spans="1:10" ht="13.5" thickBot="1" x14ac:dyDescent="0.3">
      <c r="B7" s="193"/>
      <c r="C7" s="1">
        <v>2023</v>
      </c>
      <c r="D7" s="1">
        <v>2024</v>
      </c>
      <c r="E7" s="1" t="s">
        <v>10</v>
      </c>
      <c r="F7" s="8" t="s">
        <v>11</v>
      </c>
      <c r="G7" s="101">
        <v>2023</v>
      </c>
      <c r="H7" s="99">
        <v>2024</v>
      </c>
      <c r="I7" s="99" t="s">
        <v>10</v>
      </c>
      <c r="J7" s="102" t="s">
        <v>11</v>
      </c>
    </row>
    <row r="8" spans="1:10" ht="13.5" thickBot="1" x14ac:dyDescent="0.3">
      <c r="B8" s="9" t="s">
        <v>154</v>
      </c>
      <c r="C8" s="119">
        <v>71872.864275775661</v>
      </c>
      <c r="D8" s="119">
        <v>69565.008630099997</v>
      </c>
      <c r="E8" s="86">
        <v>-3.2110250077420521E-2</v>
      </c>
      <c r="F8" s="120">
        <v>-2307.8556456756633</v>
      </c>
      <c r="G8" s="121">
        <v>7625.2064362009132</v>
      </c>
      <c r="H8" s="119">
        <v>7725.9205818</v>
      </c>
      <c r="I8" s="86">
        <v>1.3208054947987158E-2</v>
      </c>
      <c r="J8" s="120">
        <v>100.71414559908681</v>
      </c>
    </row>
    <row r="9" spans="1:10" ht="13.5" thickBot="1" x14ac:dyDescent="0.3">
      <c r="B9" s="11" t="s">
        <v>155</v>
      </c>
      <c r="C9" s="122">
        <v>18366.874507531826</v>
      </c>
      <c r="D9" s="122">
        <v>18696.187798499999</v>
      </c>
      <c r="E9" s="87">
        <v>1.7929740350386192E-2</v>
      </c>
      <c r="F9" s="123">
        <v>329.31329096817353</v>
      </c>
      <c r="G9" s="124">
        <v>1916.3304450905048</v>
      </c>
      <c r="H9" s="122">
        <v>2071.7109193000001</v>
      </c>
      <c r="I9" s="87">
        <v>8.1082296953309152E-2</v>
      </c>
      <c r="J9" s="123">
        <v>155.38047420949533</v>
      </c>
    </row>
    <row r="10" spans="1:10" x14ac:dyDescent="0.25">
      <c r="B10" s="13" t="s">
        <v>156</v>
      </c>
      <c r="C10" s="125">
        <v>5771.384648117335</v>
      </c>
      <c r="D10" s="125">
        <v>5921.9056463900006</v>
      </c>
      <c r="E10" s="88">
        <v>2.6080569473352799E-2</v>
      </c>
      <c r="F10" s="126">
        <v>150.52099827266557</v>
      </c>
      <c r="G10" s="127">
        <v>621.22437947205708</v>
      </c>
      <c r="H10" s="125">
        <v>693.41700380999998</v>
      </c>
      <c r="I10" s="88">
        <v>0.11621022407281445</v>
      </c>
      <c r="J10" s="126">
        <v>72.192624337942902</v>
      </c>
    </row>
    <row r="11" spans="1:10" ht="13.5" thickBot="1" x14ac:dyDescent="0.3">
      <c r="B11" s="13" t="s">
        <v>157</v>
      </c>
      <c r="C11" s="125">
        <v>4635.6416854095369</v>
      </c>
      <c r="D11" s="125">
        <v>4758.7039609599997</v>
      </c>
      <c r="E11" s="88">
        <v>2.6546977506435754E-2</v>
      </c>
      <c r="F11" s="126">
        <v>123.0622755504628</v>
      </c>
      <c r="G11" s="127">
        <v>510.22859007606314</v>
      </c>
      <c r="H11" s="125">
        <v>536.40031311999996</v>
      </c>
      <c r="I11" s="88">
        <v>5.1294113173931066E-2</v>
      </c>
      <c r="J11" s="126">
        <v>26.171723043936822</v>
      </c>
    </row>
    <row r="12" spans="1:10" ht="13.5" thickBot="1" x14ac:dyDescent="0.3">
      <c r="B12" s="11" t="s">
        <v>158</v>
      </c>
      <c r="C12" s="122">
        <v>38868.137621952599</v>
      </c>
      <c r="D12" s="122">
        <v>37308.242260900006</v>
      </c>
      <c r="E12" s="87">
        <v>-4.0133010133512781E-2</v>
      </c>
      <c r="F12" s="123">
        <v>-1559.8953610525932</v>
      </c>
      <c r="G12" s="124">
        <v>4239.7795295233827</v>
      </c>
      <c r="H12" s="122">
        <v>4044.5059563</v>
      </c>
      <c r="I12" s="87">
        <v>-4.6057482910045189E-2</v>
      </c>
      <c r="J12" s="123">
        <v>-195.27357322338275</v>
      </c>
    </row>
    <row r="13" spans="1:10" x14ac:dyDescent="0.25">
      <c r="B13" s="13" t="s">
        <v>159</v>
      </c>
      <c r="C13" s="125">
        <v>13714.403486381845</v>
      </c>
      <c r="D13" s="125">
        <v>12339.965302470002</v>
      </c>
      <c r="E13" s="88">
        <v>-0.10021859027821634</v>
      </c>
      <c r="F13" s="126">
        <v>-1374.4381839118432</v>
      </c>
      <c r="G13" s="127">
        <v>1638.2767120002341</v>
      </c>
      <c r="H13" s="125">
        <v>1193.3833208999999</v>
      </c>
      <c r="I13" s="88">
        <v>-0.27156181116500577</v>
      </c>
      <c r="J13" s="126">
        <v>-444.89339110023411</v>
      </c>
    </row>
    <row r="14" spans="1:10" ht="13.5" thickBot="1" x14ac:dyDescent="0.3">
      <c r="B14" s="13" t="s">
        <v>160</v>
      </c>
      <c r="C14" s="125">
        <v>25153.734135570736</v>
      </c>
      <c r="D14" s="125">
        <v>24968.276958200004</v>
      </c>
      <c r="E14" s="88">
        <v>-7.3729481424577026E-3</v>
      </c>
      <c r="F14" s="126">
        <v>-185.4571773707321</v>
      </c>
      <c r="G14" s="127">
        <v>2601.5028175231578</v>
      </c>
      <c r="H14" s="125">
        <v>2851.1226354</v>
      </c>
      <c r="I14" s="88">
        <v>9.5952161264426516E-2</v>
      </c>
      <c r="J14" s="126">
        <v>249.61981787684226</v>
      </c>
    </row>
    <row r="15" spans="1:10" ht="13.5" thickBot="1" x14ac:dyDescent="0.3">
      <c r="B15" s="11" t="s">
        <v>161</v>
      </c>
      <c r="C15" s="122">
        <v>14637.852146291252</v>
      </c>
      <c r="D15" s="122">
        <v>13560.578571000002</v>
      </c>
      <c r="E15" s="87">
        <v>-7.3595057835325606E-2</v>
      </c>
      <c r="F15" s="123">
        <v>-1077.2735752912504</v>
      </c>
      <c r="G15" s="124">
        <v>1469.0964615870255</v>
      </c>
      <c r="H15" s="122">
        <v>1609.7037061999999</v>
      </c>
      <c r="I15" s="87">
        <v>9.5710015162026929E-2</v>
      </c>
      <c r="J15" s="123">
        <v>140.60724461297445</v>
      </c>
    </row>
    <row r="16" spans="1:10" x14ac:dyDescent="0.25">
      <c r="B16" s="13" t="s">
        <v>162</v>
      </c>
      <c r="C16" s="125">
        <v>1966.4018981284732</v>
      </c>
      <c r="D16" s="125">
        <v>1842.8228472600001</v>
      </c>
      <c r="E16" s="88">
        <v>-6.284526626326481E-2</v>
      </c>
      <c r="F16" s="126">
        <v>-123.57905086847313</v>
      </c>
      <c r="G16" s="127">
        <v>240.47037826463892</v>
      </c>
      <c r="H16" s="125">
        <v>254.04154671000001</v>
      </c>
      <c r="I16" s="88">
        <v>5.6435925885332638E-2</v>
      </c>
      <c r="J16" s="126">
        <v>13.571168445361081</v>
      </c>
    </row>
    <row r="17" spans="2:11" x14ac:dyDescent="0.25">
      <c r="B17" s="13" t="s">
        <v>163</v>
      </c>
      <c r="C17" s="125">
        <v>1185.8750620914448</v>
      </c>
      <c r="D17" s="125">
        <v>934.18789426300009</v>
      </c>
      <c r="E17" s="88">
        <v>-0.21223750787419515</v>
      </c>
      <c r="F17" s="126">
        <v>-251.68716782844467</v>
      </c>
      <c r="G17" s="127">
        <v>96.768133209487971</v>
      </c>
      <c r="H17" s="125">
        <v>141.62600875000001</v>
      </c>
      <c r="I17" s="88">
        <v>0.46356041036155693</v>
      </c>
      <c r="J17" s="126">
        <v>44.85787554051204</v>
      </c>
    </row>
    <row r="18" spans="2:11" x14ac:dyDescent="0.25">
      <c r="G18" s="80"/>
    </row>
    <row r="19" spans="2:11" x14ac:dyDescent="0.25">
      <c r="B19" s="186" t="s">
        <v>133</v>
      </c>
      <c r="C19" s="186"/>
      <c r="D19" s="186"/>
      <c r="E19" s="186"/>
      <c r="F19" s="186"/>
      <c r="G19" s="187"/>
      <c r="H19" s="186"/>
      <c r="I19" s="186"/>
      <c r="J19" s="186"/>
      <c r="K19" s="186"/>
    </row>
    <row r="20" spans="2:11" ht="24" customHeight="1" x14ac:dyDescent="0.25">
      <c r="B20" s="175" t="s">
        <v>132</v>
      </c>
      <c r="C20" s="175"/>
      <c r="D20" s="175"/>
      <c r="E20" s="175"/>
      <c r="F20" s="175"/>
      <c r="G20" s="188"/>
      <c r="H20" s="175"/>
      <c r="I20" s="175"/>
      <c r="J20" s="175"/>
      <c r="K20" s="175"/>
    </row>
    <row r="21" spans="2:11" x14ac:dyDescent="0.25">
      <c r="H21" s="80"/>
    </row>
    <row r="22" spans="2:11" x14ac:dyDescent="0.25">
      <c r="H22" s="80"/>
    </row>
    <row r="23" spans="2:11" x14ac:dyDescent="0.25">
      <c r="H23" s="80"/>
    </row>
    <row r="24" spans="2:11" x14ac:dyDescent="0.25">
      <c r="H24" s="80"/>
    </row>
    <row r="25" spans="2:11" x14ac:dyDescent="0.25">
      <c r="H25" s="80"/>
    </row>
    <row r="26" spans="2:11" x14ac:dyDescent="0.25">
      <c r="H26" s="80"/>
    </row>
    <row r="27" spans="2:11" x14ac:dyDescent="0.25">
      <c r="H27" s="80"/>
    </row>
    <row r="28" spans="2:11" x14ac:dyDescent="0.25">
      <c r="H28" s="80"/>
    </row>
    <row r="29" spans="2:11" x14ac:dyDescent="0.25">
      <c r="H29" s="80"/>
    </row>
    <row r="30" spans="2:11" x14ac:dyDescent="0.25">
      <c r="H30" s="80"/>
    </row>
    <row r="31" spans="2:11" x14ac:dyDescent="0.25">
      <c r="H31" s="80"/>
    </row>
    <row r="32" spans="2:11" x14ac:dyDescent="0.25">
      <c r="H32" s="80"/>
    </row>
    <row r="33" spans="8:8" x14ac:dyDescent="0.25">
      <c r="H33" s="80"/>
    </row>
  </sheetData>
  <mergeCells count="9">
    <mergeCell ref="I6:J6"/>
    <mergeCell ref="B19:K19"/>
    <mergeCell ref="B20:K20"/>
    <mergeCell ref="B2:G2"/>
    <mergeCell ref="B3:G3"/>
    <mergeCell ref="B6:B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499984740745262"/>
  </sheetPr>
  <dimension ref="A2:L67"/>
  <sheetViews>
    <sheetView showGridLines="0" topLeftCell="A14" workbookViewId="0">
      <selection activeCell="L47" sqref="L47"/>
    </sheetView>
  </sheetViews>
  <sheetFormatPr baseColWidth="10" defaultColWidth="11.42578125" defaultRowHeight="12.75" x14ac:dyDescent="0.25"/>
  <cols>
    <col min="1" max="1" width="11.42578125" style="23"/>
    <col min="2" max="2" width="38.140625" style="23" bestFit="1" customWidth="1"/>
    <col min="3" max="7" width="9.140625" style="23" customWidth="1"/>
    <col min="8" max="16384" width="11.42578125" style="23"/>
  </cols>
  <sheetData>
    <row r="2" spans="1:12" x14ac:dyDescent="0.25">
      <c r="A2" s="23" t="s">
        <v>3</v>
      </c>
      <c r="B2" s="175" t="s">
        <v>121</v>
      </c>
      <c r="C2" s="175"/>
      <c r="D2" s="175"/>
      <c r="E2" s="175"/>
      <c r="F2" s="175"/>
      <c r="G2" s="175"/>
    </row>
    <row r="3" spans="1:12" x14ac:dyDescent="0.25">
      <c r="B3" s="175" t="s">
        <v>118</v>
      </c>
      <c r="C3" s="175"/>
      <c r="D3" s="175"/>
      <c r="E3" s="175"/>
      <c r="F3" s="175"/>
      <c r="G3" s="175"/>
    </row>
    <row r="6" spans="1:12" x14ac:dyDescent="0.25">
      <c r="B6" s="200" t="s">
        <v>18</v>
      </c>
      <c r="C6" s="197" t="s">
        <v>250</v>
      </c>
      <c r="D6" s="198"/>
      <c r="E6" s="198"/>
      <c r="F6" s="198"/>
      <c r="G6" s="199"/>
      <c r="H6" s="194" t="s">
        <v>184</v>
      </c>
      <c r="I6" s="195"/>
      <c r="J6" s="195"/>
      <c r="K6" s="195"/>
      <c r="L6" s="196"/>
    </row>
    <row r="7" spans="1:12" ht="34.5" customHeight="1" thickBot="1" x14ac:dyDescent="0.3">
      <c r="B7" s="201"/>
      <c r="C7" s="33">
        <f>+'Cuadro 3'!C7</f>
        <v>2023</v>
      </c>
      <c r="D7" s="33">
        <f>+'Cuadro 3'!D7</f>
        <v>2024</v>
      </c>
      <c r="E7" s="34" t="s">
        <v>190</v>
      </c>
      <c r="F7" s="33" t="s">
        <v>191</v>
      </c>
      <c r="G7" s="34" t="s">
        <v>192</v>
      </c>
      <c r="H7" s="106">
        <f>+C7</f>
        <v>2023</v>
      </c>
      <c r="I7" s="106">
        <f>+D7</f>
        <v>2024</v>
      </c>
      <c r="J7" s="107" t="str">
        <f>+E7</f>
        <v>% Var.
'2024/2023</v>
      </c>
      <c r="K7" s="106" t="str">
        <f>+F7</f>
        <v>US$ Dif.
'2024/2023</v>
      </c>
      <c r="L7" s="107" t="str">
        <f>+G7</f>
        <v>% Part.
2024</v>
      </c>
    </row>
    <row r="8" spans="1:12" ht="13.5" thickTop="1" x14ac:dyDescent="0.25">
      <c r="B8" s="62" t="s">
        <v>196</v>
      </c>
      <c r="C8" s="134">
        <v>19487.306889247579</v>
      </c>
      <c r="D8" s="134">
        <v>26285.978891699997</v>
      </c>
      <c r="E8" s="92">
        <v>0.34887694031255245</v>
      </c>
      <c r="F8" s="134">
        <v>6798.6720024524184</v>
      </c>
      <c r="G8" s="71">
        <v>0.31768493023592531</v>
      </c>
      <c r="H8" s="134">
        <v>2247.0316861466199</v>
      </c>
      <c r="I8" s="134">
        <v>3128.9796159000002</v>
      </c>
      <c r="J8" s="71">
        <v>0.39249465647981641</v>
      </c>
      <c r="K8" s="159">
        <v>881.94792975338032</v>
      </c>
      <c r="L8" s="71">
        <v>0.36434224651970226</v>
      </c>
    </row>
    <row r="9" spans="1:12" x14ac:dyDescent="0.25">
      <c r="B9" s="63" t="s">
        <v>197</v>
      </c>
      <c r="C9" s="135">
        <v>13956.498428071071</v>
      </c>
      <c r="D9" s="135">
        <v>14265.561280800001</v>
      </c>
      <c r="E9" s="89">
        <v>2.2144727369961537E-2</v>
      </c>
      <c r="F9" s="135">
        <v>309.06285272893001</v>
      </c>
      <c r="G9" s="161">
        <v>0.17240955183519019</v>
      </c>
      <c r="H9" s="135">
        <v>1347.63749020111</v>
      </c>
      <c r="I9" s="135">
        <v>1379.0243706000001</v>
      </c>
      <c r="J9" s="89">
        <v>2.3290299228916567E-2</v>
      </c>
      <c r="K9" s="108">
        <v>31.386880398890071</v>
      </c>
      <c r="L9" s="109">
        <v>0.16057529893664862</v>
      </c>
    </row>
    <row r="10" spans="1:12" x14ac:dyDescent="0.25">
      <c r="B10" s="64" t="s">
        <v>198</v>
      </c>
      <c r="C10" s="136">
        <v>5077.9999162600006</v>
      </c>
      <c r="D10" s="136">
        <v>4878.8890144200004</v>
      </c>
      <c r="E10" s="65">
        <v>-3.9210497267327171E-2</v>
      </c>
      <c r="F10" s="136">
        <v>-199.11090184000022</v>
      </c>
      <c r="G10" s="97">
        <v>5.8964877152216266E-2</v>
      </c>
      <c r="H10" s="136">
        <v>561.21933993000016</v>
      </c>
      <c r="I10" s="136">
        <v>575.96927019999998</v>
      </c>
      <c r="J10" s="65">
        <v>2.6281935101950538E-2</v>
      </c>
      <c r="K10" s="90">
        <v>14.749930269999822</v>
      </c>
      <c r="L10" s="97">
        <v>6.706657236263952E-2</v>
      </c>
    </row>
    <row r="11" spans="1:12" x14ac:dyDescent="0.25">
      <c r="B11" s="63" t="s">
        <v>205</v>
      </c>
      <c r="C11" s="135">
        <v>927.36277650000011</v>
      </c>
      <c r="D11" s="135">
        <v>1299.4647701399999</v>
      </c>
      <c r="E11" s="89">
        <v>0.40124749781780755</v>
      </c>
      <c r="F11" s="135">
        <v>372.10199363999982</v>
      </c>
      <c r="G11" s="161">
        <v>1.5704964861564273E-2</v>
      </c>
      <c r="H11" s="135">
        <v>117.02073013999997</v>
      </c>
      <c r="I11" s="135">
        <v>185.27098882000001</v>
      </c>
      <c r="J11" s="89">
        <v>0.58323220679231413</v>
      </c>
      <c r="K11" s="108">
        <v>68.250258680000044</v>
      </c>
      <c r="L11" s="109">
        <v>2.1573182496489221E-2</v>
      </c>
    </row>
    <row r="12" spans="1:12" x14ac:dyDescent="0.25">
      <c r="B12" s="64" t="s">
        <v>201</v>
      </c>
      <c r="C12" s="136">
        <v>1880.7522977800002</v>
      </c>
      <c r="D12" s="136">
        <v>1499.4301338400003</v>
      </c>
      <c r="E12" s="65">
        <v>-0.20274980622919048</v>
      </c>
      <c r="F12" s="136">
        <v>-381.32216393999988</v>
      </c>
      <c r="G12" s="97">
        <v>1.8121689872200832E-2</v>
      </c>
      <c r="H12" s="136">
        <v>137.71180459999999</v>
      </c>
      <c r="I12" s="136">
        <v>173.81452841999999</v>
      </c>
      <c r="J12" s="65">
        <v>0.26216143143911719</v>
      </c>
      <c r="K12" s="90">
        <v>36.102723819999994</v>
      </c>
      <c r="L12" s="97">
        <v>2.0239178114329189E-2</v>
      </c>
    </row>
    <row r="13" spans="1:12" x14ac:dyDescent="0.25">
      <c r="B13" s="63" t="s">
        <v>199</v>
      </c>
      <c r="C13" s="135">
        <v>4399.4339744680001</v>
      </c>
      <c r="D13" s="135">
        <v>2307.5727817699999</v>
      </c>
      <c r="E13" s="89">
        <v>-0.47548416565359586</v>
      </c>
      <c r="F13" s="135">
        <v>-2091.8611926980002</v>
      </c>
      <c r="G13" s="161">
        <v>2.7888674080248865E-2</v>
      </c>
      <c r="H13" s="135">
        <v>428.01491186049998</v>
      </c>
      <c r="I13" s="135">
        <v>155.25311105</v>
      </c>
      <c r="J13" s="89">
        <v>-0.63727172407348132</v>
      </c>
      <c r="K13" s="108">
        <v>-272.76180081049995</v>
      </c>
      <c r="L13" s="109">
        <v>1.8077863777600778E-2</v>
      </c>
    </row>
    <row r="14" spans="1:12" x14ac:dyDescent="0.25">
      <c r="B14" s="64" t="s">
        <v>203</v>
      </c>
      <c r="C14" s="136">
        <v>900.89819081484075</v>
      </c>
      <c r="D14" s="136">
        <v>1070.8868611840001</v>
      </c>
      <c r="E14" s="65">
        <v>0.18868799172013939</v>
      </c>
      <c r="F14" s="136">
        <v>169.98867036915931</v>
      </c>
      <c r="G14" s="97">
        <v>1.2942436695527833E-2</v>
      </c>
      <c r="H14" s="136">
        <v>89.616258080523096</v>
      </c>
      <c r="I14" s="136">
        <v>136.24399070000001</v>
      </c>
      <c r="J14" s="65">
        <v>0.52030439139269125</v>
      </c>
      <c r="K14" s="90">
        <v>46.627732619476916</v>
      </c>
      <c r="L14" s="97">
        <v>1.5864418353575452E-2</v>
      </c>
    </row>
    <row r="15" spans="1:12" x14ac:dyDescent="0.25">
      <c r="B15" s="63" t="s">
        <v>206</v>
      </c>
      <c r="C15" s="135">
        <v>962.38509317318949</v>
      </c>
      <c r="D15" s="135">
        <v>1086.1997190469999</v>
      </c>
      <c r="E15" s="89">
        <v>0.12865393152087079</v>
      </c>
      <c r="F15" s="135">
        <v>123.81462587381043</v>
      </c>
      <c r="G15" s="161">
        <v>1.3127503578597417E-2</v>
      </c>
      <c r="H15" s="135">
        <v>112.31029105008734</v>
      </c>
      <c r="I15" s="135">
        <v>129.93168506999999</v>
      </c>
      <c r="J15" s="89">
        <v>0.1568991928981287</v>
      </c>
      <c r="K15" s="208">
        <v>17.621394019912643</v>
      </c>
      <c r="L15" s="109">
        <v>1.5129405698885573E-2</v>
      </c>
    </row>
    <row r="16" spans="1:12" x14ac:dyDescent="0.25">
      <c r="B16" s="64" t="s">
        <v>17</v>
      </c>
      <c r="C16" s="136">
        <v>1049.4462683226329</v>
      </c>
      <c r="D16" s="136">
        <v>1115.206128775</v>
      </c>
      <c r="E16" s="65">
        <v>6.2661483905672943E-2</v>
      </c>
      <c r="F16" s="136">
        <v>65.759860452367093</v>
      </c>
      <c r="G16" s="97">
        <v>1.3478066868966033E-2</v>
      </c>
      <c r="H16" s="136">
        <v>122.53854182999999</v>
      </c>
      <c r="I16" s="136">
        <v>129.55678429</v>
      </c>
      <c r="J16" s="65">
        <v>5.7273755303343998E-2</v>
      </c>
      <c r="K16" s="90">
        <v>7.0182424600000104</v>
      </c>
      <c r="L16" s="97">
        <v>1.5085751789568591E-2</v>
      </c>
    </row>
    <row r="17" spans="2:12" x14ac:dyDescent="0.25">
      <c r="B17" s="63" t="s">
        <v>202</v>
      </c>
      <c r="C17" s="135">
        <v>1109.3584815300001</v>
      </c>
      <c r="D17" s="135">
        <v>1152.91731854</v>
      </c>
      <c r="E17" s="89">
        <v>3.9264888433470757E-2</v>
      </c>
      <c r="F17" s="135">
        <v>43.558837009999934</v>
      </c>
      <c r="G17" s="161">
        <v>1.3933833676775144E-2</v>
      </c>
      <c r="H17" s="135">
        <v>95.099168639999988</v>
      </c>
      <c r="I17" s="135">
        <v>123.81450794</v>
      </c>
      <c r="J17" s="89">
        <v>0.30195152818530491</v>
      </c>
      <c r="K17" s="108">
        <v>28.715339300000011</v>
      </c>
      <c r="L17" s="109">
        <v>1.4417114047454639E-2</v>
      </c>
    </row>
    <row r="18" spans="2:12" x14ac:dyDescent="0.25">
      <c r="B18" s="64" t="s">
        <v>211</v>
      </c>
      <c r="C18" s="136">
        <v>972.09716100999992</v>
      </c>
      <c r="D18" s="136">
        <v>928.81581672000004</v>
      </c>
      <c r="E18" s="65">
        <v>-4.4523681403442206E-2</v>
      </c>
      <c r="F18" s="136">
        <v>-43.281344289999879</v>
      </c>
      <c r="G18" s="97">
        <v>1.1225406105377651E-2</v>
      </c>
      <c r="H18" s="136">
        <v>94.243808259999994</v>
      </c>
      <c r="I18" s="136">
        <v>108.92907219999999</v>
      </c>
      <c r="J18" s="65">
        <v>0.15582205569925889</v>
      </c>
      <c r="K18" s="90">
        <v>14.685263939999999</v>
      </c>
      <c r="L18" s="97">
        <v>1.2683835546573029E-2</v>
      </c>
    </row>
    <row r="19" spans="2:12" x14ac:dyDescent="0.25">
      <c r="B19" s="63" t="s">
        <v>247</v>
      </c>
      <c r="C19" s="135">
        <v>154.29985697529486</v>
      </c>
      <c r="D19" s="135">
        <v>169.94627419469998</v>
      </c>
      <c r="E19" s="89">
        <v>0.1014026683246394</v>
      </c>
      <c r="F19" s="135">
        <v>15.646417219405123</v>
      </c>
      <c r="G19" s="161">
        <v>2.0539227579782567E-3</v>
      </c>
      <c r="H19" s="135">
        <v>80.340410280499995</v>
      </c>
      <c r="I19" s="135">
        <v>91.425205489999996</v>
      </c>
      <c r="J19" s="89">
        <v>0.13797284792047515</v>
      </c>
      <c r="K19" s="108">
        <v>11.084795209500001</v>
      </c>
      <c r="L19" s="109">
        <v>1.064566371333516E-2</v>
      </c>
    </row>
    <row r="20" spans="2:12" x14ac:dyDescent="0.25">
      <c r="B20" s="64" t="s">
        <v>207</v>
      </c>
      <c r="C20" s="136">
        <v>1295.3654908999999</v>
      </c>
      <c r="D20" s="136">
        <v>1357.2326515499999</v>
      </c>
      <c r="E20" s="65">
        <v>4.7760389700528094E-2</v>
      </c>
      <c r="F20" s="136">
        <v>61.86716064999996</v>
      </c>
      <c r="G20" s="97">
        <v>1.6403131190131471E-2</v>
      </c>
      <c r="H20" s="136">
        <v>120.79968915000001</v>
      </c>
      <c r="I20" s="136">
        <v>87.044803110000004</v>
      </c>
      <c r="J20" s="65">
        <v>-0.27942858361237766</v>
      </c>
      <c r="K20" s="90">
        <v>-33.754886040000002</v>
      </c>
      <c r="L20" s="97">
        <v>1.0135604256354519E-2</v>
      </c>
    </row>
    <row r="21" spans="2:12" x14ac:dyDescent="0.25">
      <c r="B21" s="63" t="s">
        <v>216</v>
      </c>
      <c r="C21" s="135">
        <v>637.65351836000002</v>
      </c>
      <c r="D21" s="135">
        <v>656.71489097999995</v>
      </c>
      <c r="E21" s="89">
        <v>2.9892993720201488E-2</v>
      </c>
      <c r="F21" s="135">
        <v>19.061372619999929</v>
      </c>
      <c r="G21" s="161">
        <v>7.936871028674174E-3</v>
      </c>
      <c r="H21" s="135">
        <v>68.462339500000013</v>
      </c>
      <c r="I21" s="135">
        <v>78.495513439999996</v>
      </c>
      <c r="J21" s="89">
        <v>0.14655026417845374</v>
      </c>
      <c r="K21" s="108">
        <v>10.033173939999983</v>
      </c>
      <c r="L21" s="109">
        <v>9.1401144204069779E-3</v>
      </c>
    </row>
    <row r="22" spans="2:12" x14ac:dyDescent="0.25">
      <c r="B22" s="64" t="s">
        <v>209</v>
      </c>
      <c r="C22" s="136">
        <v>582.64795750999997</v>
      </c>
      <c r="D22" s="136">
        <v>579.50522605900005</v>
      </c>
      <c r="E22" s="65">
        <v>-5.3938770581650752E-3</v>
      </c>
      <c r="F22" s="136">
        <v>-3.1427314509999178</v>
      </c>
      <c r="G22" s="97">
        <v>7.0037367856990327E-3</v>
      </c>
      <c r="H22" s="136">
        <v>64.616936960000004</v>
      </c>
      <c r="I22" s="136">
        <v>69.454845890000001</v>
      </c>
      <c r="J22" s="65">
        <v>7.4870601387292846E-2</v>
      </c>
      <c r="K22" s="90">
        <v>4.8379089299999976</v>
      </c>
      <c r="L22" s="97">
        <v>8.0874079379272788E-3</v>
      </c>
    </row>
    <row r="23" spans="2:12" x14ac:dyDescent="0.25">
      <c r="B23" s="63" t="s">
        <v>210</v>
      </c>
      <c r="C23" s="135">
        <v>583.37577474</v>
      </c>
      <c r="D23" s="135">
        <v>601.73272130000009</v>
      </c>
      <c r="E23" s="89">
        <v>3.1466761828053968E-2</v>
      </c>
      <c r="F23" s="135">
        <v>18.356946560000097</v>
      </c>
      <c r="G23" s="161">
        <v>7.272372026716674E-3</v>
      </c>
      <c r="H23" s="135">
        <v>51.720785140000004</v>
      </c>
      <c r="I23" s="135">
        <v>65.343982490000002</v>
      </c>
      <c r="J23" s="89">
        <v>0.26339888911438902</v>
      </c>
      <c r="K23" s="108">
        <v>13.623197349999998</v>
      </c>
      <c r="L23" s="109">
        <v>7.6087339322927572E-3</v>
      </c>
    </row>
    <row r="24" spans="2:12" x14ac:dyDescent="0.25">
      <c r="B24" s="64" t="s">
        <v>229</v>
      </c>
      <c r="C24" s="136">
        <v>343.81772603000002</v>
      </c>
      <c r="D24" s="136">
        <v>347.60392301000002</v>
      </c>
      <c r="E24" s="65">
        <v>1.1012221573676539E-2</v>
      </c>
      <c r="F24" s="136">
        <v>3.7861969799999997</v>
      </c>
      <c r="G24" s="97">
        <v>4.2010430155992587E-3</v>
      </c>
      <c r="H24" s="136">
        <v>39.078590939999998</v>
      </c>
      <c r="I24" s="136">
        <v>53.228047140000001</v>
      </c>
      <c r="J24" s="65">
        <v>0.36207692907158862</v>
      </c>
      <c r="K24" s="90">
        <v>14.149456200000003</v>
      </c>
      <c r="L24" s="97">
        <v>6.1979394733979645E-3</v>
      </c>
    </row>
    <row r="25" spans="2:12" x14ac:dyDescent="0.25">
      <c r="B25" s="63" t="s">
        <v>215</v>
      </c>
      <c r="C25" s="135">
        <v>431.60263069691956</v>
      </c>
      <c r="D25" s="135">
        <v>429.52711187699998</v>
      </c>
      <c r="E25" s="89">
        <v>-4.8088650816798806E-3</v>
      </c>
      <c r="F25" s="135">
        <v>-2.07551881991958</v>
      </c>
      <c r="G25" s="161">
        <v>5.1911435801300799E-3</v>
      </c>
      <c r="H25" s="135">
        <v>42.097572968759223</v>
      </c>
      <c r="I25" s="135">
        <v>50.909187138</v>
      </c>
      <c r="J25" s="89">
        <v>0.20931406605744018</v>
      </c>
      <c r="K25" s="108">
        <v>8.8116141692407766</v>
      </c>
      <c r="L25" s="109">
        <v>5.9279285541193006E-3</v>
      </c>
    </row>
    <row r="26" spans="2:12" x14ac:dyDescent="0.25">
      <c r="B26" s="64" t="s">
        <v>220</v>
      </c>
      <c r="C26" s="136">
        <v>442.16930349515883</v>
      </c>
      <c r="D26" s="136">
        <v>392.83582970000003</v>
      </c>
      <c r="E26" s="65">
        <v>-0.11157145782214828</v>
      </c>
      <c r="F26" s="136">
        <v>-49.333473795158795</v>
      </c>
      <c r="G26" s="97">
        <v>4.7477030878930781E-3</v>
      </c>
      <c r="H26" s="136">
        <v>45.3670374094769</v>
      </c>
      <c r="I26" s="136">
        <v>50.668603996000002</v>
      </c>
      <c r="J26" s="65">
        <v>0.11685944000865334</v>
      </c>
      <c r="K26" s="90">
        <v>5.3015665865231014</v>
      </c>
      <c r="L26" s="97">
        <v>5.8999147562710727E-3</v>
      </c>
    </row>
    <row r="27" spans="2:12" x14ac:dyDescent="0.25">
      <c r="B27" s="63" t="s">
        <v>20</v>
      </c>
      <c r="C27" s="135">
        <v>569.80675508000002</v>
      </c>
      <c r="D27" s="135">
        <v>358.47186149000004</v>
      </c>
      <c r="E27" s="89">
        <v>-0.37088871219213415</v>
      </c>
      <c r="F27" s="135">
        <v>-211.33489358999998</v>
      </c>
      <c r="G27" s="161">
        <v>4.3323898561355E-3</v>
      </c>
      <c r="H27" s="135">
        <v>60.217681249999998</v>
      </c>
      <c r="I27" s="135">
        <v>49.409920100000001</v>
      </c>
      <c r="J27" s="89">
        <v>-0.17947820184457863</v>
      </c>
      <c r="K27" s="108">
        <v>-10.807761149999997</v>
      </c>
      <c r="L27" s="109">
        <v>5.753352050654051E-3</v>
      </c>
    </row>
    <row r="28" spans="2:12" x14ac:dyDescent="0.25">
      <c r="B28" s="64" t="s">
        <v>218</v>
      </c>
      <c r="C28" s="136">
        <v>370.63432802</v>
      </c>
      <c r="D28" s="136">
        <v>364.59376080999999</v>
      </c>
      <c r="E28" s="65">
        <v>-1.6297916175951332E-2</v>
      </c>
      <c r="F28" s="136">
        <v>-6.0405672100000061</v>
      </c>
      <c r="G28" s="97">
        <v>4.4063774054064787E-3</v>
      </c>
      <c r="H28" s="136">
        <v>48.600657140000003</v>
      </c>
      <c r="I28" s="136">
        <v>47.914010490000003</v>
      </c>
      <c r="J28" s="65">
        <v>-1.4128340858067689E-2</v>
      </c>
      <c r="K28" s="90">
        <v>-0.68664665000000014</v>
      </c>
      <c r="L28" s="97">
        <v>5.5791664902469906E-3</v>
      </c>
    </row>
    <row r="29" spans="2:12" x14ac:dyDescent="0.25">
      <c r="B29" s="63" t="s">
        <v>232</v>
      </c>
      <c r="C29" s="135">
        <v>277.12931254799923</v>
      </c>
      <c r="D29" s="135">
        <v>278.45951105</v>
      </c>
      <c r="E29" s="89">
        <v>4.7999198993804448E-3</v>
      </c>
      <c r="F29" s="135">
        <v>1.3301985020007692</v>
      </c>
      <c r="G29" s="161">
        <v>3.3653831461221257E-3</v>
      </c>
      <c r="H29" s="135">
        <v>30.539723360000004</v>
      </c>
      <c r="I29" s="135">
        <v>38.287901089999998</v>
      </c>
      <c r="J29" s="89">
        <v>0.25370818322959399</v>
      </c>
      <c r="K29" s="108">
        <v>7.7481777299999948</v>
      </c>
      <c r="L29" s="109">
        <v>4.4582904365269554E-3</v>
      </c>
    </row>
    <row r="30" spans="2:12" x14ac:dyDescent="0.25">
      <c r="B30" s="64" t="s">
        <v>222</v>
      </c>
      <c r="C30" s="136">
        <v>298.57037805283505</v>
      </c>
      <c r="D30" s="136">
        <v>345.63729689999997</v>
      </c>
      <c r="E30" s="65">
        <v>0.1576409527097693</v>
      </c>
      <c r="F30" s="136">
        <v>47.066918847164914</v>
      </c>
      <c r="G30" s="97">
        <v>4.1772749268729611E-3</v>
      </c>
      <c r="H30" s="136">
        <v>39.743011140000007</v>
      </c>
      <c r="I30" s="136">
        <v>38.235595349999997</v>
      </c>
      <c r="J30" s="65">
        <v>-3.7929078516218628E-2</v>
      </c>
      <c r="K30" s="90">
        <v>-1.5074157900000102</v>
      </c>
      <c r="L30" s="97">
        <v>4.4521998916347361E-3</v>
      </c>
    </row>
    <row r="31" spans="2:12" x14ac:dyDescent="0.25">
      <c r="B31" s="63" t="s">
        <v>225</v>
      </c>
      <c r="C31" s="135">
        <v>318.1055292873632</v>
      </c>
      <c r="D31" s="135">
        <v>314.593945394</v>
      </c>
      <c r="E31" s="89">
        <v>-1.1039053301682755E-2</v>
      </c>
      <c r="F31" s="135">
        <v>-3.5115838933631949</v>
      </c>
      <c r="G31" s="161">
        <v>3.8020937324382766E-3</v>
      </c>
      <c r="H31" s="135">
        <v>26.343342969999998</v>
      </c>
      <c r="I31" s="135">
        <v>38.12762558</v>
      </c>
      <c r="J31" s="89">
        <v>0.44733436540001903</v>
      </c>
      <c r="K31" s="108">
        <v>11.784282610000002</v>
      </c>
      <c r="L31" s="109">
        <v>4.4396277584197686E-3</v>
      </c>
    </row>
    <row r="32" spans="2:12" x14ac:dyDescent="0.25">
      <c r="B32" s="64" t="s">
        <v>204</v>
      </c>
      <c r="C32" s="136">
        <v>483.38923952069615</v>
      </c>
      <c r="D32" s="136">
        <v>599.9220632972</v>
      </c>
      <c r="E32" s="65">
        <v>0.24107450942030018</v>
      </c>
      <c r="F32" s="136">
        <v>116.53282377650385</v>
      </c>
      <c r="G32" s="97">
        <v>7.2504889245628371E-3</v>
      </c>
      <c r="H32" s="136">
        <v>16.12334219199953</v>
      </c>
      <c r="I32" s="136">
        <v>37.938112750999998</v>
      </c>
      <c r="J32" s="65">
        <v>1.3529930891019015</v>
      </c>
      <c r="K32" s="90">
        <v>21.814770559000468</v>
      </c>
      <c r="L32" s="97">
        <v>4.4175606508198026E-3</v>
      </c>
    </row>
    <row r="33" spans="2:12" x14ac:dyDescent="0.25">
      <c r="B33" s="63" t="s">
        <v>212</v>
      </c>
      <c r="C33" s="135">
        <v>421.64599495999994</v>
      </c>
      <c r="D33" s="135">
        <v>442.28391857999998</v>
      </c>
      <c r="E33" s="89">
        <v>4.8946091903369959E-2</v>
      </c>
      <c r="F33" s="135">
        <v>20.637923620000038</v>
      </c>
      <c r="G33" s="161">
        <v>5.3453187494921532E-3</v>
      </c>
      <c r="H33" s="135">
        <v>21.430454640000004</v>
      </c>
      <c r="I33" s="135">
        <v>37.16324092</v>
      </c>
      <c r="J33" s="89">
        <v>0.73413217518188834</v>
      </c>
      <c r="K33" s="108">
        <v>15.732786279999996</v>
      </c>
      <c r="L33" s="109">
        <v>4.3273336189028275E-3</v>
      </c>
    </row>
    <row r="34" spans="2:12" x14ac:dyDescent="0.25">
      <c r="B34" s="64" t="s">
        <v>219</v>
      </c>
      <c r="C34" s="136">
        <v>378.64473362683179</v>
      </c>
      <c r="D34" s="136">
        <v>333.86656209400002</v>
      </c>
      <c r="E34" s="65">
        <v>-0.11825906332811242</v>
      </c>
      <c r="F34" s="136">
        <v>-44.778171532831777</v>
      </c>
      <c r="G34" s="97">
        <v>4.0350171444606649E-3</v>
      </c>
      <c r="H34" s="136">
        <v>33.121628590667044</v>
      </c>
      <c r="I34" s="136">
        <v>36.828599818000001</v>
      </c>
      <c r="J34" s="65">
        <v>0.11191995638697261</v>
      </c>
      <c r="K34" s="90">
        <v>3.7069712273329571</v>
      </c>
      <c r="L34" s="97">
        <v>4.2883675961582404E-3</v>
      </c>
    </row>
    <row r="35" spans="2:12" x14ac:dyDescent="0.25">
      <c r="B35" s="63" t="s">
        <v>213</v>
      </c>
      <c r="C35" s="135">
        <v>353.15948323999999</v>
      </c>
      <c r="D35" s="135">
        <v>431.50345152000006</v>
      </c>
      <c r="E35" s="89">
        <v>0.22183736243253893</v>
      </c>
      <c r="F35" s="135">
        <v>78.34396828000007</v>
      </c>
      <c r="G35" s="161">
        <v>5.2150290638777377E-3</v>
      </c>
      <c r="H35" s="135">
        <v>34.834791500000001</v>
      </c>
      <c r="I35" s="135">
        <v>36.790011229999998</v>
      </c>
      <c r="J35" s="89">
        <v>5.6128360349164019E-2</v>
      </c>
      <c r="K35" s="108">
        <v>1.955219729999996</v>
      </c>
      <c r="L35" s="109">
        <v>4.2838742933669722E-3</v>
      </c>
    </row>
    <row r="36" spans="2:12" x14ac:dyDescent="0.25">
      <c r="B36" s="64" t="s">
        <v>230</v>
      </c>
      <c r="C36" s="136">
        <v>360.00945658000006</v>
      </c>
      <c r="D36" s="136">
        <v>322.73080001</v>
      </c>
      <c r="E36" s="65">
        <v>-0.10354910374893478</v>
      </c>
      <c r="F36" s="136">
        <v>-37.278656570000066</v>
      </c>
      <c r="G36" s="97">
        <v>3.900433463352389E-3</v>
      </c>
      <c r="H36" s="136">
        <v>42.779926170000003</v>
      </c>
      <c r="I36" s="136">
        <v>34.350699130000002</v>
      </c>
      <c r="J36" s="65">
        <v>-0.19703697024870304</v>
      </c>
      <c r="K36" s="90">
        <v>-8.4292270400000007</v>
      </c>
      <c r="L36" s="97">
        <v>3.9998377832022817E-3</v>
      </c>
    </row>
    <row r="37" spans="2:12" x14ac:dyDescent="0.25">
      <c r="B37" s="63" t="s">
        <v>235</v>
      </c>
      <c r="C37" s="135">
        <v>220.26968011000002</v>
      </c>
      <c r="D37" s="135">
        <v>222.10088260000001</v>
      </c>
      <c r="E37" s="89">
        <v>8.3134568910505635E-3</v>
      </c>
      <c r="F37" s="135">
        <v>1.8312024899999813</v>
      </c>
      <c r="G37" s="161">
        <v>2.6842486515272108E-3</v>
      </c>
      <c r="H37" s="135">
        <v>28.79269725000001</v>
      </c>
      <c r="I37" s="135">
        <v>32.124662430000001</v>
      </c>
      <c r="J37" s="89">
        <v>0.11572257892580695</v>
      </c>
      <c r="K37" s="108">
        <v>3.3319651799999903</v>
      </c>
      <c r="L37" s="109">
        <v>3.7406353237193287E-3</v>
      </c>
    </row>
    <row r="38" spans="2:12" x14ac:dyDescent="0.25">
      <c r="B38" s="64" t="s">
        <v>223</v>
      </c>
      <c r="C38" s="136">
        <v>398.30612267593858</v>
      </c>
      <c r="D38" s="136">
        <v>333.575340256</v>
      </c>
      <c r="E38" s="65">
        <v>-0.16251515790181181</v>
      </c>
      <c r="F38" s="136">
        <v>-64.730782419938578</v>
      </c>
      <c r="G38" s="97">
        <v>4.0314975194290312E-3</v>
      </c>
      <c r="H38" s="136">
        <v>38.238637738698081</v>
      </c>
      <c r="I38" s="136">
        <v>31.881109502000001</v>
      </c>
      <c r="J38" s="65">
        <v>-0.16625927628860493</v>
      </c>
      <c r="K38" s="90">
        <v>-6.3575282366980801</v>
      </c>
      <c r="L38" s="97">
        <v>3.7122757203256044E-3</v>
      </c>
    </row>
    <row r="39" spans="2:12" x14ac:dyDescent="0.25">
      <c r="B39" s="63" t="s">
        <v>231</v>
      </c>
      <c r="C39" s="135">
        <v>217.01349488177146</v>
      </c>
      <c r="D39" s="135">
        <v>199.33113335200002</v>
      </c>
      <c r="E39" s="89">
        <v>-8.1480469863889127E-2</v>
      </c>
      <c r="F39" s="135">
        <v>-17.682361529771441</v>
      </c>
      <c r="G39" s="161">
        <v>2.4090598814554042E-3</v>
      </c>
      <c r="H39" s="135">
        <v>26.830772436997471</v>
      </c>
      <c r="I39" s="135">
        <v>30.158034982</v>
      </c>
      <c r="J39" s="89">
        <v>0.1240091970074817</v>
      </c>
      <c r="K39" s="108">
        <v>3.3272625450025295</v>
      </c>
      <c r="L39" s="109">
        <v>3.5116387975577057E-3</v>
      </c>
    </row>
    <row r="40" spans="2:12" x14ac:dyDescent="0.25">
      <c r="B40" s="64" t="s">
        <v>214</v>
      </c>
      <c r="C40" s="136">
        <v>224.38253956999998</v>
      </c>
      <c r="D40" s="136">
        <v>311.57426651000003</v>
      </c>
      <c r="E40" s="65">
        <v>0.38858516846761648</v>
      </c>
      <c r="F40" s="136">
        <v>87.191726940000052</v>
      </c>
      <c r="G40" s="97">
        <v>3.7655987447663001E-3</v>
      </c>
      <c r="H40" s="136">
        <v>17.199216630000002</v>
      </c>
      <c r="I40" s="136">
        <v>26.366471690000001</v>
      </c>
      <c r="J40" s="65">
        <v>0.53300422090212352</v>
      </c>
      <c r="K40" s="90">
        <v>9.1672550599999987</v>
      </c>
      <c r="L40" s="97">
        <v>3.0701444904010985E-3</v>
      </c>
    </row>
    <row r="41" spans="2:12" x14ac:dyDescent="0.25">
      <c r="B41" s="63" t="s">
        <v>237</v>
      </c>
      <c r="C41" s="135">
        <v>166.81986768999997</v>
      </c>
      <c r="D41" s="135">
        <v>164.26519632999998</v>
      </c>
      <c r="E41" s="89">
        <v>-1.5313951481770172E-2</v>
      </c>
      <c r="F41" s="135">
        <v>-2.5546713599999862</v>
      </c>
      <c r="G41" s="161">
        <v>1.9852628525378717E-3</v>
      </c>
      <c r="H41" s="135">
        <v>5.0590262399999997</v>
      </c>
      <c r="I41" s="135">
        <v>24.90468697</v>
      </c>
      <c r="J41" s="89">
        <v>3.9228222564032409</v>
      </c>
      <c r="K41" s="108">
        <v>19.845660729999999</v>
      </c>
      <c r="L41" s="109">
        <v>2.8999324742835747E-3</v>
      </c>
    </row>
    <row r="42" spans="2:12" x14ac:dyDescent="0.25">
      <c r="B42" s="64" t="s">
        <v>233</v>
      </c>
      <c r="C42" s="136">
        <v>231.99414218000004</v>
      </c>
      <c r="D42" s="136">
        <v>237.83569412000003</v>
      </c>
      <c r="E42" s="65">
        <v>2.5179738958527764E-2</v>
      </c>
      <c r="F42" s="136">
        <v>5.841551939999988</v>
      </c>
      <c r="G42" s="97">
        <v>2.8744151475364205E-3</v>
      </c>
      <c r="H42" s="136">
        <v>27.467288810000003</v>
      </c>
      <c r="I42" s="136">
        <v>24.58198161</v>
      </c>
      <c r="J42" s="65">
        <v>-0.10504521286970092</v>
      </c>
      <c r="K42" s="90">
        <v>-2.8853072000000033</v>
      </c>
      <c r="L42" s="97">
        <v>2.8623562640619142E-3</v>
      </c>
    </row>
    <row r="43" spans="2:12" x14ac:dyDescent="0.25">
      <c r="B43" s="63" t="s">
        <v>217</v>
      </c>
      <c r="C43" s="135">
        <v>471.16252179999998</v>
      </c>
      <c r="D43" s="135">
        <v>398.24846818999998</v>
      </c>
      <c r="E43" s="89">
        <v>-0.15475350911070707</v>
      </c>
      <c r="F43" s="135">
        <v>-72.914053609999996</v>
      </c>
      <c r="G43" s="161">
        <v>4.8131187107303495E-3</v>
      </c>
      <c r="H43" s="135">
        <v>66.302493099999992</v>
      </c>
      <c r="I43" s="135">
        <v>24.011041580000001</v>
      </c>
      <c r="J43" s="89">
        <v>-0.63785612791685509</v>
      </c>
      <c r="K43" s="108">
        <v>-42.291451519999995</v>
      </c>
      <c r="L43" s="109">
        <v>2.7958753026324505E-3</v>
      </c>
    </row>
    <row r="44" spans="2:12" x14ac:dyDescent="0.25">
      <c r="B44" s="64" t="s">
        <v>226</v>
      </c>
      <c r="C44" s="136">
        <v>295.4965482755</v>
      </c>
      <c r="D44" s="136">
        <v>276.59637414999997</v>
      </c>
      <c r="E44" s="65">
        <v>-6.3960727243009496E-2</v>
      </c>
      <c r="F44" s="136">
        <v>-18.90017412550003</v>
      </c>
      <c r="G44" s="97">
        <v>3.3428657988117932E-3</v>
      </c>
      <c r="H44" s="136">
        <v>25.500447689999998</v>
      </c>
      <c r="I44" s="136">
        <v>23.654619270000001</v>
      </c>
      <c r="J44" s="65">
        <v>-7.2384157424963069E-2</v>
      </c>
      <c r="K44" s="90">
        <v>-1.8458284199999966</v>
      </c>
      <c r="L44" s="97">
        <v>2.7543730491581052E-3</v>
      </c>
    </row>
    <row r="45" spans="2:12" x14ac:dyDescent="0.25">
      <c r="B45" s="63" t="s">
        <v>241</v>
      </c>
      <c r="C45" s="135">
        <v>160.91579922</v>
      </c>
      <c r="D45" s="135">
        <v>162.31432078999998</v>
      </c>
      <c r="E45" s="89">
        <v>8.6910146597101168E-3</v>
      </c>
      <c r="F45" s="135">
        <v>1.3985215699999856</v>
      </c>
      <c r="G45" s="161">
        <v>1.9616851207601305E-3</v>
      </c>
      <c r="H45" s="135">
        <v>13.343229890000002</v>
      </c>
      <c r="I45" s="135">
        <v>18.184817890000001</v>
      </c>
      <c r="J45" s="89">
        <v>0.36284977774597871</v>
      </c>
      <c r="K45" s="108">
        <v>4.8415879999999998</v>
      </c>
      <c r="L45" s="109">
        <v>2.1174626286878367E-3</v>
      </c>
    </row>
    <row r="46" spans="2:12" x14ac:dyDescent="0.25">
      <c r="B46" s="64" t="s">
        <v>221</v>
      </c>
      <c r="C46" s="136">
        <v>351.75954871000005</v>
      </c>
      <c r="D46" s="136">
        <v>255.52780147000001</v>
      </c>
      <c r="E46" s="65">
        <v>-0.27357252302861024</v>
      </c>
      <c r="F46" s="136">
        <v>-96.231747240000033</v>
      </c>
      <c r="G46" s="97">
        <v>3.0882369691382773E-3</v>
      </c>
      <c r="H46" s="136">
        <v>31.166641389999999</v>
      </c>
      <c r="I46" s="136">
        <v>16.293611259999999</v>
      </c>
      <c r="J46" s="65">
        <v>-0.47720990991259327</v>
      </c>
      <c r="K46" s="90">
        <v>-14.87303013</v>
      </c>
      <c r="L46" s="97">
        <v>1.89724819561651E-3</v>
      </c>
    </row>
    <row r="47" spans="2:12" x14ac:dyDescent="0.25">
      <c r="B47" s="63" t="s">
        <v>228</v>
      </c>
      <c r="C47" s="135">
        <v>920.43170362206365</v>
      </c>
      <c r="D47" s="135">
        <v>205.81038493399998</v>
      </c>
      <c r="E47" s="89">
        <v>-0.77639798355043699</v>
      </c>
      <c r="F47" s="135">
        <v>-714.62131868806364</v>
      </c>
      <c r="G47" s="161">
        <v>2.4873662894187238E-3</v>
      </c>
      <c r="H47" s="135">
        <v>54.373651309999978</v>
      </c>
      <c r="I47" s="135">
        <v>15.396368020000001</v>
      </c>
      <c r="J47" s="89">
        <v>-0.71684138090670357</v>
      </c>
      <c r="K47" s="108">
        <v>-38.977283289999974</v>
      </c>
      <c r="L47" s="109">
        <v>1.7927720858729229E-3</v>
      </c>
    </row>
    <row r="48" spans="2:12" x14ac:dyDescent="0.25">
      <c r="B48" s="64" t="s">
        <v>238</v>
      </c>
      <c r="C48" s="136">
        <v>127.5962571533581</v>
      </c>
      <c r="D48" s="136">
        <v>135.41443908900001</v>
      </c>
      <c r="E48" s="65">
        <v>6.1272815598699237E-2</v>
      </c>
      <c r="F48" s="136">
        <v>7.8181819356419169</v>
      </c>
      <c r="G48" s="97">
        <v>1.6365807342449609E-3</v>
      </c>
      <c r="H48" s="136">
        <v>18.701140989999999</v>
      </c>
      <c r="I48" s="136">
        <v>14.52534335</v>
      </c>
      <c r="J48" s="65">
        <v>-0.22329106241340624</v>
      </c>
      <c r="K48" s="90">
        <v>-4.175797639999999</v>
      </c>
      <c r="L48" s="97">
        <v>1.691348898764495E-3</v>
      </c>
    </row>
    <row r="49" spans="2:12" x14ac:dyDescent="0.25">
      <c r="B49" s="63" t="s">
        <v>208</v>
      </c>
      <c r="C49" s="135">
        <v>234.01977294756421</v>
      </c>
      <c r="D49" s="135">
        <v>277.46402178839998</v>
      </c>
      <c r="E49" s="89">
        <v>0.18564349624666177</v>
      </c>
      <c r="F49" s="135">
        <v>43.444248840835769</v>
      </c>
      <c r="G49" s="161">
        <v>3.3533519435587746E-3</v>
      </c>
      <c r="H49" s="135">
        <v>8.4300189838604176</v>
      </c>
      <c r="I49" s="135">
        <v>13.924869365999999</v>
      </c>
      <c r="J49" s="89">
        <v>0.6518194552894454</v>
      </c>
      <c r="K49" s="108">
        <v>5.4948503821395818</v>
      </c>
      <c r="L49" s="109">
        <v>1.6214289672969108E-3</v>
      </c>
    </row>
    <row r="50" spans="2:12" x14ac:dyDescent="0.25">
      <c r="B50" s="64" t="s">
        <v>242</v>
      </c>
      <c r="C50" s="136">
        <v>151.75200085688178</v>
      </c>
      <c r="D50" s="136">
        <v>120.03594820590001</v>
      </c>
      <c r="E50" s="65">
        <v>-0.20899923870455828</v>
      </c>
      <c r="F50" s="136">
        <v>-31.716052650981766</v>
      </c>
      <c r="G50" s="97">
        <v>1.4507206289979741E-3</v>
      </c>
      <c r="H50" s="136">
        <v>13.669424035806264</v>
      </c>
      <c r="I50" s="136">
        <v>10.038452546</v>
      </c>
      <c r="J50" s="65">
        <v>-0.26562724810461247</v>
      </c>
      <c r="K50" s="90">
        <v>-3.6309714898062637</v>
      </c>
      <c r="L50" s="97">
        <v>1.1688897983245774E-3</v>
      </c>
    </row>
    <row r="51" spans="2:12" x14ac:dyDescent="0.25">
      <c r="B51" s="63" t="s">
        <v>244</v>
      </c>
      <c r="C51" s="135">
        <v>147.54968009000004</v>
      </c>
      <c r="D51" s="135">
        <v>119.92944053000002</v>
      </c>
      <c r="E51" s="89">
        <v>-0.18719281223214213</v>
      </c>
      <c r="F51" s="135">
        <v>-27.620239560000016</v>
      </c>
      <c r="G51" s="161">
        <v>1.4494334072541204E-3</v>
      </c>
      <c r="H51" s="135">
        <v>16.241160870000002</v>
      </c>
      <c r="I51" s="135">
        <v>9.2050778999999991</v>
      </c>
      <c r="J51" s="89">
        <v>-0.43322537263926519</v>
      </c>
      <c r="K51" s="108">
        <v>-7.0360829700000025</v>
      </c>
      <c r="L51" s="109">
        <v>1.071850626457404E-3</v>
      </c>
    </row>
    <row r="52" spans="2:12" x14ac:dyDescent="0.25">
      <c r="B52" s="64" t="s">
        <v>227</v>
      </c>
      <c r="C52" s="136">
        <v>293.66225691</v>
      </c>
      <c r="D52" s="136">
        <v>221.66718795999998</v>
      </c>
      <c r="E52" s="65">
        <v>-0.24516282653260635</v>
      </c>
      <c r="F52" s="136">
        <v>-71.995068950000018</v>
      </c>
      <c r="G52" s="97">
        <v>2.679007140377112E-3</v>
      </c>
      <c r="H52" s="136">
        <v>22.07608557</v>
      </c>
      <c r="I52" s="136">
        <v>8.8644547599999992</v>
      </c>
      <c r="J52" s="65">
        <v>-0.59845894183132575</v>
      </c>
      <c r="K52" s="90">
        <v>-13.211630810000001</v>
      </c>
      <c r="L52" s="97">
        <v>1.0321880478283967E-3</v>
      </c>
    </row>
    <row r="53" spans="2:12" x14ac:dyDescent="0.25">
      <c r="B53" s="63" t="s">
        <v>246</v>
      </c>
      <c r="C53" s="135">
        <v>67.17694302000001</v>
      </c>
      <c r="D53" s="135">
        <v>75.746487590000001</v>
      </c>
      <c r="E53" s="89">
        <v>0.127566754078831</v>
      </c>
      <c r="F53" s="135">
        <v>8.5695445699999908</v>
      </c>
      <c r="G53" s="161">
        <v>9.1545069425752966E-4</v>
      </c>
      <c r="H53" s="135">
        <v>9.5964437400000016</v>
      </c>
      <c r="I53" s="135">
        <v>7.8450133800000001</v>
      </c>
      <c r="J53" s="89">
        <v>-0.18250827154851856</v>
      </c>
      <c r="K53" s="108">
        <v>-1.7514303600000014</v>
      </c>
      <c r="L53" s="110">
        <v>9.134830359143097E-4</v>
      </c>
    </row>
    <row r="54" spans="2:12" x14ac:dyDescent="0.25">
      <c r="B54" s="64" t="s">
        <v>245</v>
      </c>
      <c r="C54" s="136">
        <v>51.193794492967889</v>
      </c>
      <c r="D54" s="136">
        <v>60.502053804700004</v>
      </c>
      <c r="E54" s="65">
        <v>0.18182397698632635</v>
      </c>
      <c r="F54" s="136">
        <v>9.3082593117321153</v>
      </c>
      <c r="G54" s="97">
        <v>7.3121076530063606E-4</v>
      </c>
      <c r="H54" s="136">
        <v>3.8572769350844989</v>
      </c>
      <c r="I54" s="136">
        <v>6.2139665872999998</v>
      </c>
      <c r="J54" s="65">
        <v>0.61097237555847794</v>
      </c>
      <c r="K54" s="90">
        <v>2.356689652215501</v>
      </c>
      <c r="L54" s="65">
        <v>7.2356193524259935E-4</v>
      </c>
    </row>
    <row r="55" spans="2:12" x14ac:dyDescent="0.25">
      <c r="B55" s="63" t="s">
        <v>234</v>
      </c>
      <c r="C55" s="135">
        <v>118.33811845504182</v>
      </c>
      <c r="D55" s="135">
        <v>122.79356528639998</v>
      </c>
      <c r="E55" s="89">
        <v>3.7650140880436833E-2</v>
      </c>
      <c r="F55" s="135">
        <v>4.4554468313581594</v>
      </c>
      <c r="G55" s="161">
        <v>1.4840484115943701E-3</v>
      </c>
      <c r="H55" s="135">
        <v>2.0626242388141471</v>
      </c>
      <c r="I55" s="135">
        <v>4.9167869058000004</v>
      </c>
      <c r="J55" s="89">
        <v>1.383753091463126</v>
      </c>
      <c r="K55" s="108">
        <v>2.8541626669858533</v>
      </c>
      <c r="L55" s="110">
        <v>5.7251673287189589E-4</v>
      </c>
    </row>
    <row r="56" spans="2:12" x14ac:dyDescent="0.25">
      <c r="B56" s="64" t="s">
        <v>224</v>
      </c>
      <c r="C56" s="136">
        <v>179.95635756999999</v>
      </c>
      <c r="D56" s="136">
        <v>193.88857658000001</v>
      </c>
      <c r="E56" s="65">
        <v>7.7419987813326374E-2</v>
      </c>
      <c r="F56" s="136">
        <v>13.932219010000011</v>
      </c>
      <c r="G56" s="97">
        <v>2.3432826746965629E-3</v>
      </c>
      <c r="H56" s="136">
        <v>4.8553954200000007</v>
      </c>
      <c r="I56" s="136">
        <v>4.2869666899999999</v>
      </c>
      <c r="J56" s="65">
        <v>-0.11707156283473219</v>
      </c>
      <c r="K56" s="90">
        <v>-0.56842873000000083</v>
      </c>
      <c r="L56" s="218">
        <v>4.9917968997074155E-4</v>
      </c>
    </row>
    <row r="57" spans="2:12" x14ac:dyDescent="0.25">
      <c r="B57" s="63" t="s">
        <v>248</v>
      </c>
      <c r="C57" s="135">
        <v>326.48846012802403</v>
      </c>
      <c r="D57" s="135">
        <v>392.72387782070001</v>
      </c>
      <c r="E57" s="89">
        <v>0.20287215562443905</v>
      </c>
      <c r="F57" s="135">
        <v>66.235417692675981</v>
      </c>
      <c r="G57" s="161">
        <v>4.7463500690417834E-3</v>
      </c>
      <c r="H57" s="135">
        <v>6.8807114143563357</v>
      </c>
      <c r="I57" s="135">
        <v>2.8510551492</v>
      </c>
      <c r="J57" s="89">
        <v>-0.58564529486712891</v>
      </c>
      <c r="K57" s="108">
        <v>-4.0296562651563352</v>
      </c>
      <c r="L57" s="110">
        <v>3.3198037875753641E-4</v>
      </c>
    </row>
    <row r="58" spans="2:12" x14ac:dyDescent="0.25">
      <c r="B58" s="64" t="s">
        <v>236</v>
      </c>
      <c r="C58" s="136">
        <v>89.870610256138832</v>
      </c>
      <c r="D58" s="136">
        <v>65.090087823999994</v>
      </c>
      <c r="E58" s="65">
        <v>-0.27573555316373455</v>
      </c>
      <c r="F58" s="136">
        <v>-24.780522432138838</v>
      </c>
      <c r="G58" s="97">
        <v>7.8666045098084491E-4</v>
      </c>
      <c r="H58" s="136">
        <v>2.6115639623976179</v>
      </c>
      <c r="I58" s="136">
        <v>2.2154790380999998</v>
      </c>
      <c r="J58" s="65">
        <v>-0.15166579490321253</v>
      </c>
      <c r="K58" s="90">
        <v>-0.3960849242976181</v>
      </c>
      <c r="L58" s="65">
        <v>2.5797311230692921E-4</v>
      </c>
    </row>
    <row r="59" spans="2:12" x14ac:dyDescent="0.25">
      <c r="B59" s="63" t="s">
        <v>240</v>
      </c>
      <c r="C59" s="135">
        <v>233.39080756000004</v>
      </c>
      <c r="D59" s="135">
        <v>310.29338586</v>
      </c>
      <c r="E59" s="89">
        <v>0.32950131628568902</v>
      </c>
      <c r="F59" s="135">
        <v>76.902578299999959</v>
      </c>
      <c r="G59" s="161">
        <v>3.7501183823414374E-3</v>
      </c>
      <c r="H59" s="135">
        <v>54.151354819999995</v>
      </c>
      <c r="I59" s="135">
        <v>1.6007715</v>
      </c>
      <c r="J59" s="89">
        <v>-0.97043893905663137</v>
      </c>
      <c r="K59" s="108">
        <v>-52.550583319999994</v>
      </c>
      <c r="L59" s="110">
        <v>1.8639580824081443E-4</v>
      </c>
    </row>
    <row r="60" spans="2:12" x14ac:dyDescent="0.25">
      <c r="B60" s="64" t="s">
        <v>243</v>
      </c>
      <c r="C60" s="136">
        <v>685.18042887000013</v>
      </c>
      <c r="D60" s="136">
        <v>48.871662280000002</v>
      </c>
      <c r="E60" s="65">
        <v>-0.9286732950609824</v>
      </c>
      <c r="F60" s="136">
        <v>-636.30876659000012</v>
      </c>
      <c r="G60" s="97">
        <v>5.9064913221998719E-4</v>
      </c>
      <c r="H60" s="136">
        <v>86.412062779999999</v>
      </c>
      <c r="I60" s="136">
        <v>1.10773302</v>
      </c>
      <c r="J60" s="65">
        <v>-0.98718080573055844</v>
      </c>
      <c r="K60" s="90">
        <v>-85.304329760000002</v>
      </c>
      <c r="L60" s="65">
        <v>1.289857993960651E-4</v>
      </c>
    </row>
    <row r="61" spans="2:12" x14ac:dyDescent="0.25">
      <c r="B61" s="63" t="s">
        <v>200</v>
      </c>
      <c r="C61" s="135">
        <v>900.33337905713074</v>
      </c>
      <c r="D61" s="135">
        <v>1092.2312149188001</v>
      </c>
      <c r="E61" s="89">
        <v>0.21314086573423863</v>
      </c>
      <c r="F61" s="135">
        <v>191.89783586166936</v>
      </c>
      <c r="G61" s="161">
        <v>1.3200398537280356E-2</v>
      </c>
      <c r="H61" s="135">
        <v>0</v>
      </c>
      <c r="I61" s="158">
        <v>1.9800000000000002E-2</v>
      </c>
      <c r="J61" s="89" t="e">
        <v>#DIV/0!</v>
      </c>
      <c r="K61" s="211">
        <v>1.9800000000000002E-2</v>
      </c>
      <c r="L61" s="217">
        <v>2.3055364261346016E-6</v>
      </c>
    </row>
    <row r="62" spans="2:12" x14ac:dyDescent="0.25">
      <c r="B62" s="138" t="s">
        <v>249</v>
      </c>
      <c r="C62" s="140">
        <v>1827.0889308902481</v>
      </c>
      <c r="D62" s="140">
        <v>2233.2334662170001</v>
      </c>
      <c r="E62" s="139">
        <v>0.2222905127715149</v>
      </c>
      <c r="F62" s="140">
        <v>406.14453532675202</v>
      </c>
      <c r="G62" s="167">
        <v>2.6990230070514907E-2</v>
      </c>
      <c r="H62" s="209">
        <v>6.2196134026956035E-2</v>
      </c>
      <c r="I62" s="210">
        <v>4.0782513000000003E-3</v>
      </c>
      <c r="J62" s="139">
        <v>-0.93442918335997427</v>
      </c>
      <c r="K62" s="212">
        <v>-5.8117882726956033E-2</v>
      </c>
      <c r="L62" s="215">
        <v>4.7487661247882796E-7</v>
      </c>
    </row>
    <row r="63" spans="2:12" x14ac:dyDescent="0.25">
      <c r="B63" s="138" t="s">
        <v>239</v>
      </c>
      <c r="C63" s="140">
        <v>292.81662105260949</v>
      </c>
      <c r="D63" s="140">
        <v>356.50871900250002</v>
      </c>
      <c r="E63" s="139">
        <v>0.21751530948254172</v>
      </c>
      <c r="F63" s="140">
        <v>63.692097949890524</v>
      </c>
      <c r="G63" s="167">
        <v>4.3086638694886208E-3</v>
      </c>
      <c r="H63" s="140">
        <v>0</v>
      </c>
      <c r="I63" s="140">
        <v>0</v>
      </c>
      <c r="J63" s="139" t="e">
        <v>#DIV/0!</v>
      </c>
      <c r="K63" s="213">
        <v>0</v>
      </c>
      <c r="L63" s="214">
        <v>0</v>
      </c>
    </row>
    <row r="64" spans="2:12" ht="13.5" thickBot="1" x14ac:dyDescent="0.3">
      <c r="B64" s="18" t="s">
        <v>19</v>
      </c>
      <c r="C64" s="137">
        <v>78896.769638845348</v>
      </c>
      <c r="D64" s="137">
        <v>82742.290835699998</v>
      </c>
      <c r="E64" s="91">
        <v>4.8741174251591746E-2</v>
      </c>
      <c r="F64" s="137">
        <v>3845.52119685465</v>
      </c>
      <c r="G64" s="168">
        <v>1</v>
      </c>
      <c r="H64" s="137">
        <v>7800.4659296595146</v>
      </c>
      <c r="I64" s="137">
        <v>8588.0230628999998</v>
      </c>
      <c r="J64" s="168">
        <v>0.10096283226441338</v>
      </c>
      <c r="K64" s="169">
        <v>787.5571332404852</v>
      </c>
      <c r="L64" s="111">
        <v>1</v>
      </c>
    </row>
    <row r="66" spans="2:12" x14ac:dyDescent="0.25">
      <c r="B66" s="186"/>
      <c r="C66" s="186"/>
      <c r="D66" s="186"/>
      <c r="E66" s="186"/>
      <c r="F66" s="186"/>
      <c r="G66" s="186"/>
      <c r="H66" s="186"/>
      <c r="I66" s="186"/>
      <c r="J66" s="186"/>
      <c r="K66" s="186"/>
      <c r="L66" s="186"/>
    </row>
    <row r="67" spans="2:12" ht="27.75" customHeight="1" x14ac:dyDescent="0.25">
      <c r="B67" s="175" t="s">
        <v>132</v>
      </c>
      <c r="C67" s="175"/>
      <c r="D67" s="175"/>
      <c r="E67" s="175"/>
      <c r="F67" s="175"/>
      <c r="G67" s="175"/>
      <c r="H67" s="175"/>
      <c r="I67" s="175"/>
      <c r="J67" s="175"/>
      <c r="K67" s="175"/>
      <c r="L67" s="175"/>
    </row>
  </sheetData>
  <mergeCells count="7">
    <mergeCell ref="H6:L6"/>
    <mergeCell ref="B66:L66"/>
    <mergeCell ref="B67:L67"/>
    <mergeCell ref="B2:G2"/>
    <mergeCell ref="B3:G3"/>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499984740745262"/>
  </sheetPr>
  <dimension ref="A2:L54"/>
  <sheetViews>
    <sheetView showGridLines="0" topLeftCell="A11" workbookViewId="0">
      <selection activeCell="L45" sqref="L45"/>
    </sheetView>
  </sheetViews>
  <sheetFormatPr baseColWidth="10" defaultColWidth="11.42578125" defaultRowHeight="12.75" x14ac:dyDescent="0.25"/>
  <cols>
    <col min="1" max="1" width="11.42578125" style="23"/>
    <col min="2" max="2" width="39.42578125" style="23" bestFit="1" customWidth="1"/>
    <col min="3" max="3" width="11.42578125" style="23" customWidth="1"/>
    <col min="4" max="16384" width="11.42578125" style="23"/>
  </cols>
  <sheetData>
    <row r="2" spans="1:12" x14ac:dyDescent="0.25">
      <c r="A2" s="23" t="s">
        <v>4</v>
      </c>
      <c r="B2" s="175" t="s">
        <v>122</v>
      </c>
      <c r="C2" s="175"/>
      <c r="D2" s="175"/>
      <c r="E2" s="175"/>
      <c r="F2" s="175"/>
      <c r="G2" s="175"/>
    </row>
    <row r="3" spans="1:12" x14ac:dyDescent="0.25">
      <c r="B3" s="175" t="s">
        <v>118</v>
      </c>
      <c r="C3" s="175"/>
      <c r="D3" s="175"/>
      <c r="E3" s="175"/>
      <c r="F3" s="175"/>
      <c r="G3" s="175"/>
    </row>
    <row r="6" spans="1:12" ht="12.75" customHeight="1" x14ac:dyDescent="0.25">
      <c r="B6" s="200" t="s">
        <v>21</v>
      </c>
      <c r="C6" s="197" t="s">
        <v>250</v>
      </c>
      <c r="D6" s="198"/>
      <c r="E6" s="198"/>
      <c r="F6" s="198"/>
      <c r="G6" s="199"/>
      <c r="H6" s="194" t="s">
        <v>184</v>
      </c>
      <c r="I6" s="195"/>
      <c r="J6" s="195"/>
      <c r="K6" s="195"/>
      <c r="L6" s="196"/>
    </row>
    <row r="7" spans="1:12" ht="26.25" thickBot="1" x14ac:dyDescent="0.3">
      <c r="B7" s="201"/>
      <c r="C7" s="33">
        <f>+'Cuadro 3'!C7</f>
        <v>2023</v>
      </c>
      <c r="D7" s="33">
        <f>+'Cuadro 3'!D7</f>
        <v>2024</v>
      </c>
      <c r="E7" s="34" t="s">
        <v>190</v>
      </c>
      <c r="F7" s="33" t="s">
        <v>191</v>
      </c>
      <c r="G7" s="34" t="s">
        <v>192</v>
      </c>
      <c r="H7" s="106">
        <f>+C7</f>
        <v>2023</v>
      </c>
      <c r="I7" s="106">
        <f>+D7</f>
        <v>2024</v>
      </c>
      <c r="J7" s="107" t="str">
        <f>+E7</f>
        <v>% Var.
'2024/2023</v>
      </c>
      <c r="K7" s="106" t="str">
        <f>+F7</f>
        <v>US$ Dif.
'2024/2023</v>
      </c>
      <c r="L7" s="107" t="str">
        <f>+G7</f>
        <v>% Part.
2024</v>
      </c>
    </row>
    <row r="8" spans="1:12" ht="13.5" thickTop="1" x14ac:dyDescent="0.25">
      <c r="B8" s="32" t="s">
        <v>24</v>
      </c>
      <c r="C8" s="134">
        <v>4422.1248773099996</v>
      </c>
      <c r="D8" s="134">
        <v>4343.6580126700001</v>
      </c>
      <c r="E8" s="92">
        <v>-1.7744153956984476E-2</v>
      </c>
      <c r="F8" s="134">
        <v>-78.466864639999585</v>
      </c>
      <c r="G8" s="71">
        <v>6.2440271311783438E-2</v>
      </c>
      <c r="H8" s="134">
        <v>583.67040634</v>
      </c>
      <c r="I8" s="134">
        <v>458.18300135999999</v>
      </c>
      <c r="J8" s="92">
        <v>-0.21499703191547637</v>
      </c>
      <c r="K8" s="93">
        <v>-125.48740498000001</v>
      </c>
      <c r="L8" s="71">
        <v>5.930464810101007E-2</v>
      </c>
    </row>
    <row r="9" spans="1:12" x14ac:dyDescent="0.25">
      <c r="B9" s="24" t="s">
        <v>25</v>
      </c>
      <c r="C9" s="135">
        <v>3702.3016322573139</v>
      </c>
      <c r="D9" s="135">
        <v>3832.3233318999996</v>
      </c>
      <c r="E9" s="89">
        <v>3.5119153585390306E-2</v>
      </c>
      <c r="F9" s="135">
        <v>130.02169964268569</v>
      </c>
      <c r="G9" s="161">
        <v>5.508981321741397E-2</v>
      </c>
      <c r="H9" s="135">
        <v>420.87215845136723</v>
      </c>
      <c r="I9" s="135">
        <v>439.22690437</v>
      </c>
      <c r="J9" s="141">
        <v>4.3611214355852246E-2</v>
      </c>
      <c r="K9" s="208">
        <v>18.354745918632773</v>
      </c>
      <c r="L9" s="109">
        <v>5.6851076803027152E-2</v>
      </c>
    </row>
    <row r="10" spans="1:12" x14ac:dyDescent="0.25">
      <c r="B10" s="32" t="s">
        <v>23</v>
      </c>
      <c r="C10" s="136">
        <v>3898.8474920915382</v>
      </c>
      <c r="D10" s="136">
        <v>3853.14705568</v>
      </c>
      <c r="E10" s="65">
        <v>-1.1721524502878777E-2</v>
      </c>
      <c r="F10" s="136">
        <v>-45.700436411538249</v>
      </c>
      <c r="G10" s="97">
        <v>5.5389155145059328E-2</v>
      </c>
      <c r="H10" s="136">
        <v>399.83817914779405</v>
      </c>
      <c r="I10" s="136">
        <v>433.78978681000001</v>
      </c>
      <c r="J10" s="65">
        <v>8.4913371040678642E-2</v>
      </c>
      <c r="K10" s="90">
        <v>33.951607662205959</v>
      </c>
      <c r="L10" s="97">
        <v>5.6147326679992199E-2</v>
      </c>
    </row>
    <row r="11" spans="1:12" x14ac:dyDescent="0.25">
      <c r="B11" s="24" t="s">
        <v>22</v>
      </c>
      <c r="C11" s="135">
        <v>4342.878196734473</v>
      </c>
      <c r="D11" s="135">
        <v>3860.9576530899994</v>
      </c>
      <c r="E11" s="89">
        <v>-0.11096800826853548</v>
      </c>
      <c r="F11" s="135">
        <v>-481.92054364447358</v>
      </c>
      <c r="G11" s="161">
        <v>5.5501432819766897E-2</v>
      </c>
      <c r="H11" s="135">
        <v>654.29717498427442</v>
      </c>
      <c r="I11" s="135">
        <v>388.07968890000001</v>
      </c>
      <c r="J11" s="141">
        <v>-0.40687549367865261</v>
      </c>
      <c r="K11" s="208">
        <v>-266.21748608427441</v>
      </c>
      <c r="L11" s="109">
        <v>5.0230866961563363E-2</v>
      </c>
    </row>
    <row r="12" spans="1:12" x14ac:dyDescent="0.25">
      <c r="B12" s="32" t="s">
        <v>29</v>
      </c>
      <c r="C12" s="136">
        <v>2789.2376063693</v>
      </c>
      <c r="D12" s="136">
        <v>2858.3502598399996</v>
      </c>
      <c r="E12" s="65">
        <v>2.4778331294859512E-2</v>
      </c>
      <c r="F12" s="136">
        <v>69.11265347069957</v>
      </c>
      <c r="G12" s="97">
        <v>4.1088908290643461E-2</v>
      </c>
      <c r="H12" s="136">
        <v>284.19186351127286</v>
      </c>
      <c r="I12" s="136">
        <v>366.14948715000003</v>
      </c>
      <c r="J12" s="97">
        <v>0.28838835364994964</v>
      </c>
      <c r="K12" s="166">
        <v>81.957623638727171</v>
      </c>
      <c r="L12" s="97">
        <v>4.7392344157994669E-2</v>
      </c>
    </row>
    <row r="13" spans="1:12" x14ac:dyDescent="0.25">
      <c r="B13" s="24" t="s">
        <v>26</v>
      </c>
      <c r="C13" s="135">
        <v>2893.767781627409</v>
      </c>
      <c r="D13" s="135">
        <v>2849.0789967499995</v>
      </c>
      <c r="E13" s="89">
        <v>-1.5443113701499978E-2</v>
      </c>
      <c r="F13" s="135">
        <v>-44.688784877409489</v>
      </c>
      <c r="G13" s="161">
        <v>4.0955633483774699E-2</v>
      </c>
      <c r="H13" s="135">
        <v>294.80733948521913</v>
      </c>
      <c r="I13" s="135">
        <v>324.48842626999999</v>
      </c>
      <c r="J13" s="89">
        <v>0.10067960599830661</v>
      </c>
      <c r="K13" s="108">
        <v>29.681086784780859</v>
      </c>
      <c r="L13" s="109">
        <v>4.1999969173175222E-2</v>
      </c>
    </row>
    <row r="14" spans="1:12" x14ac:dyDescent="0.25">
      <c r="B14" s="32" t="s">
        <v>30</v>
      </c>
      <c r="C14" s="136">
        <v>1966.4018981284732</v>
      </c>
      <c r="D14" s="136">
        <v>1842.8228472600001</v>
      </c>
      <c r="E14" s="65">
        <v>-6.284526626326481E-2</v>
      </c>
      <c r="F14" s="136">
        <v>-123.57905086847313</v>
      </c>
      <c r="G14" s="97">
        <v>2.6490657926298761E-2</v>
      </c>
      <c r="H14" s="136">
        <v>240.47037826463892</v>
      </c>
      <c r="I14" s="136">
        <v>254.04154671000001</v>
      </c>
      <c r="J14" s="97">
        <v>5.6435925885332638E-2</v>
      </c>
      <c r="K14" s="166">
        <v>13.571168445361081</v>
      </c>
      <c r="L14" s="97">
        <v>3.2881718627608893E-2</v>
      </c>
    </row>
    <row r="15" spans="1:12" x14ac:dyDescent="0.25">
      <c r="B15" s="24" t="s">
        <v>28</v>
      </c>
      <c r="C15" s="135">
        <v>2410.0846164083073</v>
      </c>
      <c r="D15" s="135">
        <v>2377.2685380399998</v>
      </c>
      <c r="E15" s="89">
        <v>-1.3616151957856371E-2</v>
      </c>
      <c r="F15" s="135">
        <v>-32.816078368307444</v>
      </c>
      <c r="G15" s="161">
        <v>3.4173337786540324E-2</v>
      </c>
      <c r="H15" s="135">
        <v>244.26530148795416</v>
      </c>
      <c r="I15" s="135">
        <v>245.27870217</v>
      </c>
      <c r="J15" s="89">
        <v>4.1487705207110537E-3</v>
      </c>
      <c r="K15" s="108">
        <v>1.013400682045841</v>
      </c>
      <c r="L15" s="109">
        <v>3.1747504983134903E-2</v>
      </c>
    </row>
    <row r="16" spans="1:12" x14ac:dyDescent="0.25">
      <c r="B16" s="32" t="s">
        <v>27</v>
      </c>
      <c r="C16" s="136">
        <v>2091.765997542554</v>
      </c>
      <c r="D16" s="136">
        <v>1977.3080780700004</v>
      </c>
      <c r="E16" s="65">
        <v>-5.4718319165251272E-2</v>
      </c>
      <c r="F16" s="136">
        <v>-114.45791947255361</v>
      </c>
      <c r="G16" s="97">
        <v>2.8423888920707206E-2</v>
      </c>
      <c r="H16" s="136">
        <v>208.4906753652991</v>
      </c>
      <c r="I16" s="136">
        <v>219.28570121999999</v>
      </c>
      <c r="J16" s="97">
        <v>5.1777019935240753E-2</v>
      </c>
      <c r="K16" s="166">
        <v>10.795025854700896</v>
      </c>
      <c r="L16" s="97">
        <v>2.8383116147553046E-2</v>
      </c>
    </row>
    <row r="17" spans="2:12" x14ac:dyDescent="0.25">
      <c r="B17" s="24" t="s">
        <v>32</v>
      </c>
      <c r="C17" s="135">
        <v>1366.951164644307</v>
      </c>
      <c r="D17" s="135">
        <v>1484.7707368230001</v>
      </c>
      <c r="E17" s="89">
        <v>8.6191500637369689E-2</v>
      </c>
      <c r="F17" s="135">
        <v>117.81957217869308</v>
      </c>
      <c r="G17" s="161">
        <v>2.1343643392873188E-2</v>
      </c>
      <c r="H17" s="135">
        <v>154.61742963683687</v>
      </c>
      <c r="I17" s="135">
        <v>185.23758398999999</v>
      </c>
      <c r="J17" s="89">
        <v>0.19803817994571049</v>
      </c>
      <c r="K17" s="108">
        <v>30.620154353163116</v>
      </c>
      <c r="L17" s="109">
        <v>2.3976118059816112E-2</v>
      </c>
    </row>
    <row r="18" spans="2:12" x14ac:dyDescent="0.25">
      <c r="B18" s="32" t="s">
        <v>36</v>
      </c>
      <c r="C18" s="136">
        <v>1186.3697571771143</v>
      </c>
      <c r="D18" s="136">
        <v>1280.21760245</v>
      </c>
      <c r="E18" s="65">
        <v>7.9105055321192719E-2</v>
      </c>
      <c r="F18" s="136">
        <v>93.847845272885706</v>
      </c>
      <c r="G18" s="97">
        <v>1.8403183262110087E-2</v>
      </c>
      <c r="H18" s="136">
        <v>134.36169007962482</v>
      </c>
      <c r="I18" s="136">
        <v>154.15265597000001</v>
      </c>
      <c r="J18" s="97">
        <v>0.14729619639829439</v>
      </c>
      <c r="K18" s="166">
        <v>19.79096589037519</v>
      </c>
      <c r="L18" s="97">
        <v>1.995265862985162E-2</v>
      </c>
    </row>
    <row r="19" spans="2:12" x14ac:dyDescent="0.25">
      <c r="B19" s="24" t="s">
        <v>51</v>
      </c>
      <c r="C19" s="135">
        <v>609.56128912087297</v>
      </c>
      <c r="D19" s="135">
        <v>830.66386642399993</v>
      </c>
      <c r="E19" s="89">
        <v>0.3627241119953788</v>
      </c>
      <c r="F19" s="135">
        <v>221.10257730312696</v>
      </c>
      <c r="G19" s="161">
        <v>1.1940828913583732E-2</v>
      </c>
      <c r="H19" s="135">
        <v>56.275207920403943</v>
      </c>
      <c r="I19" s="135">
        <v>143.38294901</v>
      </c>
      <c r="J19" s="141">
        <v>1.5478883918616857</v>
      </c>
      <c r="K19" s="208">
        <v>87.107741089596061</v>
      </c>
      <c r="L19" s="109">
        <v>1.8558687924875663E-2</v>
      </c>
    </row>
    <row r="20" spans="2:12" x14ac:dyDescent="0.25">
      <c r="B20" s="32" t="s">
        <v>43</v>
      </c>
      <c r="C20" s="136">
        <v>1185.8750620914448</v>
      </c>
      <c r="D20" s="136">
        <v>934.18789426300009</v>
      </c>
      <c r="E20" s="65">
        <v>-0.21223750787419515</v>
      </c>
      <c r="F20" s="136">
        <v>-251.68716782844467</v>
      </c>
      <c r="G20" s="97">
        <v>1.3428991279658771E-2</v>
      </c>
      <c r="H20" s="136">
        <v>96.768133209487971</v>
      </c>
      <c r="I20" s="136">
        <v>141.62600875000001</v>
      </c>
      <c r="J20" s="97">
        <v>0.46356041036155693</v>
      </c>
      <c r="K20" s="166">
        <v>44.85787554051204</v>
      </c>
      <c r="L20" s="97">
        <v>1.833127939259812E-2</v>
      </c>
    </row>
    <row r="21" spans="2:12" x14ac:dyDescent="0.25">
      <c r="B21" s="24" t="s">
        <v>35</v>
      </c>
      <c r="C21" s="135">
        <v>1270.9278462851453</v>
      </c>
      <c r="D21" s="135">
        <v>1345.2603357800001</v>
      </c>
      <c r="E21" s="89">
        <v>5.8486789562542718E-2</v>
      </c>
      <c r="F21" s="135">
        <v>74.332489494854826</v>
      </c>
      <c r="G21" s="161">
        <v>1.9338175359586186E-2</v>
      </c>
      <c r="H21" s="135">
        <v>95.458662960499325</v>
      </c>
      <c r="I21" s="135">
        <v>138.54588665</v>
      </c>
      <c r="J21" s="89">
        <v>0.4513704922446915</v>
      </c>
      <c r="K21" s="108">
        <v>43.087223689500675</v>
      </c>
      <c r="L21" s="109">
        <v>1.7932605594778366E-2</v>
      </c>
    </row>
    <row r="22" spans="2:12" x14ac:dyDescent="0.25">
      <c r="B22" s="32" t="s">
        <v>40</v>
      </c>
      <c r="C22" s="136">
        <v>1168.7882941944702</v>
      </c>
      <c r="D22" s="136">
        <v>1172.7162088520001</v>
      </c>
      <c r="E22" s="65">
        <v>3.3606724819545963E-3</v>
      </c>
      <c r="F22" s="136">
        <v>3.9279146575299819</v>
      </c>
      <c r="G22" s="97">
        <v>1.6857846091671135E-2</v>
      </c>
      <c r="H22" s="136">
        <v>107.36953064975938</v>
      </c>
      <c r="I22" s="136">
        <v>114.63947348000001</v>
      </c>
      <c r="J22" s="65">
        <v>6.7709552107061644E-2</v>
      </c>
      <c r="K22" s="90">
        <v>7.2699428302406233</v>
      </c>
      <c r="L22" s="97">
        <v>1.4838293024918861E-2</v>
      </c>
    </row>
    <row r="23" spans="2:12" x14ac:dyDescent="0.25">
      <c r="B23" s="24" t="s">
        <v>34</v>
      </c>
      <c r="C23" s="135">
        <v>932.88200552606691</v>
      </c>
      <c r="D23" s="135">
        <v>933.55309116699982</v>
      </c>
      <c r="E23" s="89">
        <v>7.1936819121565243E-4</v>
      </c>
      <c r="F23" s="135">
        <v>0.67108564093291534</v>
      </c>
      <c r="G23" s="161">
        <v>1.3419865957769204E-2</v>
      </c>
      <c r="H23" s="135">
        <v>110.86685922240754</v>
      </c>
      <c r="I23" s="135">
        <v>112.55848051</v>
      </c>
      <c r="J23" s="141">
        <v>1.5258133038647204E-2</v>
      </c>
      <c r="K23" s="208">
        <v>1.6916212875924543</v>
      </c>
      <c r="L23" s="109">
        <v>1.4568940920148044E-2</v>
      </c>
    </row>
    <row r="24" spans="2:12" x14ac:dyDescent="0.25">
      <c r="B24" s="32" t="s">
        <v>46</v>
      </c>
      <c r="C24" s="136">
        <v>925.41287777157595</v>
      </c>
      <c r="D24" s="136">
        <v>910.43321474999982</v>
      </c>
      <c r="E24" s="65">
        <v>-1.6187005153470158E-2</v>
      </c>
      <c r="F24" s="136">
        <v>-14.97966302157613</v>
      </c>
      <c r="G24" s="97">
        <v>1.3087516736913989E-2</v>
      </c>
      <c r="H24" s="136">
        <v>90.960158018757411</v>
      </c>
      <c r="I24" s="136">
        <v>111.06506079</v>
      </c>
      <c r="J24" s="97">
        <v>0.22102976961733778</v>
      </c>
      <c r="K24" s="166">
        <v>20.104902771242593</v>
      </c>
      <c r="L24" s="97">
        <v>1.4375641014436088E-2</v>
      </c>
    </row>
    <row r="25" spans="2:12" x14ac:dyDescent="0.25">
      <c r="B25" s="24" t="s">
        <v>41</v>
      </c>
      <c r="C25" s="135">
        <v>899.88291633263748</v>
      </c>
      <c r="D25" s="135">
        <v>751.200691269</v>
      </c>
      <c r="E25" s="89">
        <v>-0.16522396676844764</v>
      </c>
      <c r="F25" s="135">
        <v>-148.68222506363747</v>
      </c>
      <c r="G25" s="161">
        <v>1.0798542342794506E-2</v>
      </c>
      <c r="H25" s="135">
        <v>97.507120547582304</v>
      </c>
      <c r="I25" s="135">
        <v>102.76003364</v>
      </c>
      <c r="J25" s="141">
        <v>5.3872097370102789E-2</v>
      </c>
      <c r="K25" s="208">
        <v>5.2529130924176997</v>
      </c>
      <c r="L25" s="109">
        <v>1.330068469537112E-2</v>
      </c>
    </row>
    <row r="26" spans="2:12" x14ac:dyDescent="0.25">
      <c r="B26" s="32" t="s">
        <v>44</v>
      </c>
      <c r="C26" s="136">
        <v>922.66920244071389</v>
      </c>
      <c r="D26" s="136">
        <v>919.097570271</v>
      </c>
      <c r="E26" s="65">
        <v>-3.8709779845972347E-3</v>
      </c>
      <c r="F26" s="136">
        <v>-3.5716321697138937</v>
      </c>
      <c r="G26" s="97">
        <v>1.3212067221297185E-2</v>
      </c>
      <c r="H26" s="136">
        <v>98.659554161510655</v>
      </c>
      <c r="I26" s="136">
        <v>95.672060583000004</v>
      </c>
      <c r="J26" s="65">
        <v>-3.028083396383463E-2</v>
      </c>
      <c r="K26" s="90">
        <v>-2.9874935785106516</v>
      </c>
      <c r="L26" s="97">
        <v>1.2383257059149078E-2</v>
      </c>
    </row>
    <row r="27" spans="2:12" x14ac:dyDescent="0.25">
      <c r="B27" s="24" t="s">
        <v>39</v>
      </c>
      <c r="C27" s="135">
        <v>793.9389274987301</v>
      </c>
      <c r="D27" s="135">
        <v>856.516820306</v>
      </c>
      <c r="E27" s="89">
        <v>7.8819529613466388E-2</v>
      </c>
      <c r="F27" s="135">
        <v>62.577892807269905</v>
      </c>
      <c r="G27" s="161">
        <v>1.2312466240899664E-2</v>
      </c>
      <c r="H27" s="135">
        <v>72.645324971738518</v>
      </c>
      <c r="I27" s="135">
        <v>89.552537603999994</v>
      </c>
      <c r="J27" s="89">
        <v>0.23273641681469459</v>
      </c>
      <c r="K27" s="108">
        <v>16.907212632261476</v>
      </c>
      <c r="L27" s="109">
        <v>1.1591180190870649E-2</v>
      </c>
    </row>
    <row r="28" spans="2:12" x14ac:dyDescent="0.25">
      <c r="B28" s="32" t="s">
        <v>47</v>
      </c>
      <c r="C28" s="136">
        <v>748.3610577018153</v>
      </c>
      <c r="D28" s="136">
        <v>740.76424051699996</v>
      </c>
      <c r="E28" s="65">
        <v>-1.0151272713394333E-2</v>
      </c>
      <c r="F28" s="136">
        <v>-7.5968171848153361</v>
      </c>
      <c r="G28" s="97">
        <v>1.0648517913019845E-2</v>
      </c>
      <c r="H28" s="136">
        <v>66.44926913347517</v>
      </c>
      <c r="I28" s="136">
        <v>88.772219160000006</v>
      </c>
      <c r="J28" s="97">
        <v>0.33593973745121586</v>
      </c>
      <c r="K28" s="166">
        <v>22.322950026524836</v>
      </c>
      <c r="L28" s="97">
        <v>1.1490180130652816E-2</v>
      </c>
    </row>
    <row r="29" spans="2:12" x14ac:dyDescent="0.25">
      <c r="B29" s="51" t="s">
        <v>20</v>
      </c>
      <c r="C29" s="135">
        <v>561.69275207999999</v>
      </c>
      <c r="D29" s="135">
        <v>637.68513594000001</v>
      </c>
      <c r="E29" s="89">
        <v>0.13529172947059265</v>
      </c>
      <c r="F29" s="135">
        <v>75.992383860000018</v>
      </c>
      <c r="G29" s="161">
        <v>9.1667513380294594E-3</v>
      </c>
      <c r="H29" s="135">
        <v>74.721152000000004</v>
      </c>
      <c r="I29" s="135">
        <v>87.288371069999997</v>
      </c>
      <c r="J29" s="141">
        <v>0.16818824032584501</v>
      </c>
      <c r="K29" s="208">
        <v>12.567219069999993</v>
      </c>
      <c r="L29" s="109">
        <v>1.1298119123257074E-2</v>
      </c>
    </row>
    <row r="30" spans="2:12" x14ac:dyDescent="0.25">
      <c r="B30" s="32" t="s">
        <v>37</v>
      </c>
      <c r="C30" s="136">
        <v>963.93475654999997</v>
      </c>
      <c r="D30" s="136">
        <v>686.80985869000006</v>
      </c>
      <c r="E30" s="65">
        <v>-0.2874934179693367</v>
      </c>
      <c r="F30" s="136">
        <v>-277.12489785999992</v>
      </c>
      <c r="G30" s="97">
        <v>9.8729213467361691E-3</v>
      </c>
      <c r="H30" s="136">
        <v>48.564903380000004</v>
      </c>
      <c r="I30" s="136">
        <v>79.559518879999999</v>
      </c>
      <c r="J30" s="65">
        <v>0.63821017530870239</v>
      </c>
      <c r="K30" s="90">
        <v>30.994615499999995</v>
      </c>
      <c r="L30" s="97">
        <v>1.0297739672268812E-2</v>
      </c>
    </row>
    <row r="31" spans="2:12" x14ac:dyDescent="0.25">
      <c r="B31" s="24" t="s">
        <v>45</v>
      </c>
      <c r="C31" s="135">
        <v>698.97922856054788</v>
      </c>
      <c r="D31" s="135">
        <v>662.91188027600003</v>
      </c>
      <c r="E31" s="89">
        <v>-5.1600028743090998E-2</v>
      </c>
      <c r="F31" s="135">
        <v>-36.067348284547847</v>
      </c>
      <c r="G31" s="161">
        <v>9.5293868761077895E-3</v>
      </c>
      <c r="H31" s="135">
        <v>75.89471558807297</v>
      </c>
      <c r="I31" s="135">
        <v>74.378805507999999</v>
      </c>
      <c r="J31" s="89">
        <v>-1.9973855469737067E-2</v>
      </c>
      <c r="K31" s="108">
        <v>-1.5159100800729703</v>
      </c>
      <c r="L31" s="109">
        <v>9.6271770749513808E-3</v>
      </c>
    </row>
    <row r="32" spans="2:12" x14ac:dyDescent="0.25">
      <c r="B32" s="32" t="s">
        <v>42</v>
      </c>
      <c r="C32" s="136">
        <v>549.20638494596722</v>
      </c>
      <c r="D32" s="136">
        <v>554.85774091200005</v>
      </c>
      <c r="E32" s="65">
        <v>1.0290040540203993E-2</v>
      </c>
      <c r="F32" s="136">
        <v>5.6513559660328383</v>
      </c>
      <c r="G32" s="97">
        <v>7.9761039614378686E-3</v>
      </c>
      <c r="H32" s="136">
        <v>61.520838858516434</v>
      </c>
      <c r="I32" s="136">
        <v>72.874431056999995</v>
      </c>
      <c r="J32" s="65">
        <v>0.18454872217516693</v>
      </c>
      <c r="K32" s="90">
        <v>11.353592198483561</v>
      </c>
      <c r="L32" s="97">
        <v>9.4324592500563305E-3</v>
      </c>
    </row>
    <row r="33" spans="2:12" x14ac:dyDescent="0.25">
      <c r="B33" s="24" t="s">
        <v>58</v>
      </c>
      <c r="C33" s="135">
        <v>514.75375456143831</v>
      </c>
      <c r="D33" s="135">
        <v>435.05400586299993</v>
      </c>
      <c r="E33" s="89">
        <v>-0.15483082540377247</v>
      </c>
      <c r="F33" s="135">
        <v>-79.699748698438384</v>
      </c>
      <c r="G33" s="161">
        <v>6.2539201019340771E-3</v>
      </c>
      <c r="H33" s="135">
        <v>71.919135304646048</v>
      </c>
      <c r="I33" s="135">
        <v>72.720526423999999</v>
      </c>
      <c r="J33" s="89">
        <v>1.1142947088550237E-2</v>
      </c>
      <c r="K33" s="108">
        <v>0.80139111935395135</v>
      </c>
      <c r="L33" s="109">
        <v>9.4125386941341597E-3</v>
      </c>
    </row>
    <row r="34" spans="2:12" x14ac:dyDescent="0.25">
      <c r="B34" s="32" t="s">
        <v>55</v>
      </c>
      <c r="C34" s="136">
        <v>476.32552888333601</v>
      </c>
      <c r="D34" s="136">
        <v>344.41603337200002</v>
      </c>
      <c r="E34" s="65">
        <v>-0.27693139987809456</v>
      </c>
      <c r="F34" s="136">
        <v>-131.90949551133599</v>
      </c>
      <c r="G34" s="97">
        <v>4.9509953373738976E-3</v>
      </c>
      <c r="H34" s="136">
        <v>37.393111241886189</v>
      </c>
      <c r="I34" s="136">
        <v>67.671961124999996</v>
      </c>
      <c r="J34" s="97">
        <v>0.80974406454835757</v>
      </c>
      <c r="K34" s="166">
        <v>30.278849883113807</v>
      </c>
      <c r="L34" s="97">
        <v>8.7590806051534194E-3</v>
      </c>
    </row>
    <row r="35" spans="2:12" x14ac:dyDescent="0.25">
      <c r="B35" s="24" t="s">
        <v>52</v>
      </c>
      <c r="C35" s="135">
        <v>810.10453436000012</v>
      </c>
      <c r="D35" s="135">
        <v>692.11754455000005</v>
      </c>
      <c r="E35" s="89">
        <v>-0.145644154310545</v>
      </c>
      <c r="F35" s="135">
        <v>-117.98698981000007</v>
      </c>
      <c r="G35" s="161">
        <v>9.949219559940204E-3</v>
      </c>
      <c r="H35" s="135">
        <v>94.340359950000007</v>
      </c>
      <c r="I35" s="135">
        <v>66.104269049999999</v>
      </c>
      <c r="J35" s="89">
        <v>-0.29930022436807557</v>
      </c>
      <c r="K35" s="108">
        <v>-28.236090900000008</v>
      </c>
      <c r="L35" s="109">
        <v>8.5561673007255919E-3</v>
      </c>
    </row>
    <row r="36" spans="2:12" x14ac:dyDescent="0.25">
      <c r="B36" s="32" t="s">
        <v>50</v>
      </c>
      <c r="C36" s="136">
        <v>796.97289079855409</v>
      </c>
      <c r="D36" s="136">
        <v>663.12278290400013</v>
      </c>
      <c r="E36" s="65">
        <v>-0.16794813153611576</v>
      </c>
      <c r="F36" s="136">
        <v>-133.85010789455396</v>
      </c>
      <c r="G36" s="97">
        <v>9.5324186104833505E-3</v>
      </c>
      <c r="H36" s="136">
        <v>85.494904186623955</v>
      </c>
      <c r="I36" s="136">
        <v>62.981452279999999</v>
      </c>
      <c r="J36" s="97">
        <v>-0.26333092154217863</v>
      </c>
      <c r="K36" s="166">
        <v>-22.513451906623956</v>
      </c>
      <c r="L36" s="97">
        <v>8.1519673433306846E-3</v>
      </c>
    </row>
    <row r="37" spans="2:12" x14ac:dyDescent="0.25">
      <c r="B37" s="24" t="s">
        <v>33</v>
      </c>
      <c r="C37" s="135">
        <v>1620.8238941294455</v>
      </c>
      <c r="D37" s="135">
        <v>1026.8777060760001</v>
      </c>
      <c r="E37" s="89">
        <v>-0.36644708299568696</v>
      </c>
      <c r="F37" s="135">
        <v>-593.94618805344544</v>
      </c>
      <c r="G37" s="161">
        <v>1.4761411322986332E-2</v>
      </c>
      <c r="H37" s="135">
        <v>138.00654604302599</v>
      </c>
      <c r="I37" s="135">
        <v>57.961296171000001</v>
      </c>
      <c r="J37" s="89">
        <v>-0.58001052969668887</v>
      </c>
      <c r="K37" s="108">
        <v>-80.045249872025991</v>
      </c>
      <c r="L37" s="109">
        <v>7.5021863811983508E-3</v>
      </c>
    </row>
    <row r="38" spans="2:12" x14ac:dyDescent="0.25">
      <c r="B38" s="32" t="s">
        <v>48</v>
      </c>
      <c r="C38" s="136">
        <v>501.31815207815487</v>
      </c>
      <c r="D38" s="136">
        <v>564.56232197600002</v>
      </c>
      <c r="E38" s="65">
        <v>0.12615575485482422</v>
      </c>
      <c r="F38" s="136">
        <v>63.244169897845154</v>
      </c>
      <c r="G38" s="97">
        <v>8.1156077328756373E-3</v>
      </c>
      <c r="H38" s="136">
        <v>52.317710217252618</v>
      </c>
      <c r="I38" s="136">
        <v>54.519104566999999</v>
      </c>
      <c r="J38" s="97">
        <v>4.207742159597494E-2</v>
      </c>
      <c r="K38" s="166">
        <v>2.2013943497473818</v>
      </c>
      <c r="L38" s="97">
        <v>7.056648329447108E-3</v>
      </c>
    </row>
    <row r="39" spans="2:12" x14ac:dyDescent="0.25">
      <c r="B39" s="24" t="s">
        <v>54</v>
      </c>
      <c r="C39" s="135">
        <v>548.43418306272622</v>
      </c>
      <c r="D39" s="135">
        <v>516.79262789500001</v>
      </c>
      <c r="E39" s="89">
        <v>-5.7694352658735126E-2</v>
      </c>
      <c r="F39" s="135">
        <v>-31.64155516772621</v>
      </c>
      <c r="G39" s="161">
        <v>7.4289163197399453E-3</v>
      </c>
      <c r="H39" s="135">
        <v>57.040563737900683</v>
      </c>
      <c r="I39" s="135">
        <v>50.105680602</v>
      </c>
      <c r="J39" s="141">
        <v>-0.12157809603296033</v>
      </c>
      <c r="K39" s="208">
        <v>-6.9348831359006837</v>
      </c>
      <c r="L39" s="109">
        <v>6.4853993865836863E-3</v>
      </c>
    </row>
    <row r="40" spans="2:12" x14ac:dyDescent="0.25">
      <c r="B40" s="32" t="s">
        <v>60</v>
      </c>
      <c r="C40" s="136">
        <v>293.19117117913521</v>
      </c>
      <c r="D40" s="136">
        <v>299.41661028930002</v>
      </c>
      <c r="E40" s="65">
        <v>2.1233378498840105E-2</v>
      </c>
      <c r="F40" s="136">
        <v>6.2254391101648139</v>
      </c>
      <c r="G40" s="97">
        <v>4.3041266893445885E-3</v>
      </c>
      <c r="H40" s="136">
        <v>39.276368584566718</v>
      </c>
      <c r="I40" s="136">
        <v>45.579030924999998</v>
      </c>
      <c r="J40" s="97">
        <v>0.16046957922963001</v>
      </c>
      <c r="K40" s="166">
        <v>6.3026623404332796</v>
      </c>
      <c r="L40" s="97">
        <v>5.8994951400834755E-3</v>
      </c>
    </row>
    <row r="41" spans="2:12" x14ac:dyDescent="0.25">
      <c r="B41" s="24" t="s">
        <v>31</v>
      </c>
      <c r="C41" s="135">
        <v>1104.3369424466734</v>
      </c>
      <c r="D41" s="135">
        <v>675.3298337839999</v>
      </c>
      <c r="E41" s="89">
        <v>-0.3884748324294961</v>
      </c>
      <c r="F41" s="135">
        <v>-429.00710866267355</v>
      </c>
      <c r="G41" s="161">
        <v>9.7078954934793505E-3</v>
      </c>
      <c r="H41" s="135">
        <v>82.933439873360356</v>
      </c>
      <c r="I41" s="135">
        <v>41.866957431000003</v>
      </c>
      <c r="J41" s="89">
        <v>-0.49517399139682394</v>
      </c>
      <c r="K41" s="108">
        <v>-41.066482442360353</v>
      </c>
      <c r="L41" s="109">
        <v>5.4190250841597131E-3</v>
      </c>
    </row>
    <row r="42" spans="2:12" x14ac:dyDescent="0.25">
      <c r="B42" s="32" t="s">
        <v>49</v>
      </c>
      <c r="C42" s="136">
        <v>522.3337607809226</v>
      </c>
      <c r="D42" s="136">
        <v>541.094451381</v>
      </c>
      <c r="E42" s="65">
        <v>3.591705535561962E-2</v>
      </c>
      <c r="F42" s="136">
        <v>18.760690600077396</v>
      </c>
      <c r="G42" s="97">
        <v>7.7782560806996656E-3</v>
      </c>
      <c r="H42" s="136">
        <v>45.885010019940523</v>
      </c>
      <c r="I42" s="136">
        <v>40.663165292000002</v>
      </c>
      <c r="J42" s="97">
        <v>-0.11380284597674128</v>
      </c>
      <c r="K42" s="166">
        <v>-5.2218447279405211</v>
      </c>
      <c r="L42" s="97">
        <v>5.2632129545559245E-3</v>
      </c>
    </row>
    <row r="43" spans="2:12" x14ac:dyDescent="0.25">
      <c r="B43" s="24" t="s">
        <v>53</v>
      </c>
      <c r="C43" s="135">
        <v>573.38407264789828</v>
      </c>
      <c r="D43" s="135">
        <v>550.53178766199994</v>
      </c>
      <c r="E43" s="89">
        <v>-3.9855109473770467E-2</v>
      </c>
      <c r="F43" s="135">
        <v>-22.852284985898336</v>
      </c>
      <c r="G43" s="161">
        <v>7.9139181968532236E-3</v>
      </c>
      <c r="H43" s="135">
        <v>39.773018362320244</v>
      </c>
      <c r="I43" s="135">
        <v>36.957324962000001</v>
      </c>
      <c r="J43" s="89">
        <v>-7.0794058793077319E-2</v>
      </c>
      <c r="K43" s="108">
        <v>-2.8156934003202423</v>
      </c>
      <c r="L43" s="109">
        <v>4.7835496845593526E-3</v>
      </c>
    </row>
    <row r="44" spans="2:12" x14ac:dyDescent="0.25">
      <c r="B44" s="32" t="s">
        <v>59</v>
      </c>
      <c r="C44" s="136">
        <v>357.88022159786908</v>
      </c>
      <c r="D44" s="136">
        <v>337.12079592700007</v>
      </c>
      <c r="E44" s="65">
        <v>-5.8006630202088294E-2</v>
      </c>
      <c r="F44" s="136">
        <v>-20.759425670869007</v>
      </c>
      <c r="G44" s="97">
        <v>4.8461259843951441E-3</v>
      </c>
      <c r="H44" s="136">
        <v>35.821426314273218</v>
      </c>
      <c r="I44" s="136">
        <v>36.174809641000003</v>
      </c>
      <c r="J44" s="65">
        <v>9.8651383567598394E-3</v>
      </c>
      <c r="K44" s="90">
        <v>0.35338332672678519</v>
      </c>
      <c r="L44" s="97">
        <v>4.6822652728552806E-3</v>
      </c>
    </row>
    <row r="45" spans="2:12" x14ac:dyDescent="0.25">
      <c r="B45" s="24" t="s">
        <v>57</v>
      </c>
      <c r="C45" s="135">
        <v>251.5416413262312</v>
      </c>
      <c r="D45" s="135">
        <v>315.018988132</v>
      </c>
      <c r="E45" s="89">
        <v>0.25235323452248326</v>
      </c>
      <c r="F45" s="135">
        <v>63.477346805768804</v>
      </c>
      <c r="G45" s="161">
        <v>4.5284115438993106E-3</v>
      </c>
      <c r="H45" s="135">
        <v>19.763017264028623</v>
      </c>
      <c r="I45" s="135">
        <v>33.993242588999998</v>
      </c>
      <c r="J45" s="141">
        <v>0.72004315610614378</v>
      </c>
      <c r="K45" s="208">
        <v>14.230225324971375</v>
      </c>
      <c r="L45" s="109">
        <v>4.3998954207577663E-3</v>
      </c>
    </row>
    <row r="46" spans="2:12" x14ac:dyDescent="0.25">
      <c r="B46" s="32" t="s">
        <v>56</v>
      </c>
      <c r="C46" s="136">
        <v>234.41236589662932</v>
      </c>
      <c r="D46" s="136">
        <v>229.01650548700002</v>
      </c>
      <c r="E46" s="65">
        <v>-2.3018667931574699E-2</v>
      </c>
      <c r="F46" s="136">
        <v>-5.3958604096293072</v>
      </c>
      <c r="G46" s="97">
        <v>3.2921221458442709E-3</v>
      </c>
      <c r="H46" s="136">
        <v>28.814311181447437</v>
      </c>
      <c r="I46" s="136">
        <v>26.890430266999999</v>
      </c>
      <c r="J46" s="97">
        <v>-6.676824243107915E-2</v>
      </c>
      <c r="K46" s="166">
        <v>-1.9238809144474374</v>
      </c>
      <c r="L46" s="97">
        <v>3.4805470729722429E-3</v>
      </c>
    </row>
    <row r="47" spans="2:12" x14ac:dyDescent="0.25">
      <c r="B47" s="24" t="s">
        <v>38</v>
      </c>
      <c r="C47" s="135">
        <v>563.49927222516442</v>
      </c>
      <c r="D47" s="135">
        <v>403.25556249609997</v>
      </c>
      <c r="E47" s="89">
        <v>-0.28437252296048021</v>
      </c>
      <c r="F47" s="135">
        <v>-160.24370972906445</v>
      </c>
      <c r="G47" s="161">
        <v>5.7968161067921695E-3</v>
      </c>
      <c r="H47" s="135">
        <v>22.935014274317599</v>
      </c>
      <c r="I47" s="135">
        <v>20.491253879999999</v>
      </c>
      <c r="J47" s="89">
        <v>-0.10655150963015092</v>
      </c>
      <c r="K47" s="108">
        <v>-2.4437603943176001</v>
      </c>
      <c r="L47" s="109">
        <v>2.6522734298190138E-3</v>
      </c>
    </row>
    <row r="48" spans="2:12" x14ac:dyDescent="0.25">
      <c r="B48" s="32" t="s">
        <v>61</v>
      </c>
      <c r="C48" s="136">
        <v>211.54452844862493</v>
      </c>
      <c r="D48" s="136">
        <v>164.85505374899998</v>
      </c>
      <c r="E48" s="65">
        <v>-0.22070755051915147</v>
      </c>
      <c r="F48" s="136">
        <v>-46.689474699624952</v>
      </c>
      <c r="G48" s="97">
        <v>2.3697985092704932E-3</v>
      </c>
      <c r="H48" s="136">
        <v>26.11912486807724</v>
      </c>
      <c r="I48" s="136">
        <v>16.044206993</v>
      </c>
      <c r="J48" s="65">
        <v>-0.38572953442979985</v>
      </c>
      <c r="K48" s="90">
        <v>-10.07491787507724</v>
      </c>
      <c r="L48" s="97">
        <v>2.0766725237631148E-3</v>
      </c>
    </row>
    <row r="49" spans="2:12" x14ac:dyDescent="0.25">
      <c r="B49" s="24" t="s">
        <v>62</v>
      </c>
      <c r="C49" s="135">
        <v>271.9255038544635</v>
      </c>
      <c r="D49" s="135">
        <v>185.86761890689999</v>
      </c>
      <c r="E49" s="89">
        <v>-0.31647596024542923</v>
      </c>
      <c r="F49" s="135">
        <v>-86.057884947563508</v>
      </c>
      <c r="G49" s="161">
        <v>2.6718550398695294E-3</v>
      </c>
      <c r="H49" s="135">
        <v>9.1611765667335572</v>
      </c>
      <c r="I49" s="135">
        <v>1.2541015681000001</v>
      </c>
      <c r="J49" s="89">
        <v>-0.86310693184825782</v>
      </c>
      <c r="K49" s="108">
        <v>-7.9070749986335569</v>
      </c>
      <c r="L49" s="216">
        <v>1.623239010577322E-4</v>
      </c>
    </row>
    <row r="50" spans="2:12" x14ac:dyDescent="0.25">
      <c r="B50" s="32" t="s">
        <v>63</v>
      </c>
      <c r="C50" s="136">
        <v>13.337492224806693</v>
      </c>
      <c r="D50" s="136">
        <v>13.3385888197</v>
      </c>
      <c r="E50" s="65">
        <v>8.221897151461377E-5</v>
      </c>
      <c r="F50" s="219">
        <v>1.0965948933066016E-3</v>
      </c>
      <c r="G50" s="65">
        <v>1.917427896922382E-4</v>
      </c>
      <c r="H50" s="94">
        <v>0.53871087983249</v>
      </c>
      <c r="I50" s="94">
        <v>0.26079081520000003</v>
      </c>
      <c r="J50" s="97">
        <v>-0.51589836967634306</v>
      </c>
      <c r="K50" s="90">
        <v>-0.27792006463248997</v>
      </c>
      <c r="L50" s="218">
        <v>3.3755306236818765E-5</v>
      </c>
    </row>
    <row r="51" spans="2:12" ht="13.5" thickBot="1" x14ac:dyDescent="0.3">
      <c r="B51" s="18" t="s">
        <v>19</v>
      </c>
      <c r="C51" s="137">
        <v>71872.864275775661</v>
      </c>
      <c r="D51" s="137">
        <v>69565.008630099997</v>
      </c>
      <c r="E51" s="91">
        <v>-3.2110250077420521E-2</v>
      </c>
      <c r="F51" s="137">
        <v>-2307.8556456756633</v>
      </c>
      <c r="G51" s="168">
        <v>1</v>
      </c>
      <c r="H51" s="137">
        <v>7625.2064362009132</v>
      </c>
      <c r="I51" s="137">
        <v>7725.9205818</v>
      </c>
      <c r="J51" s="168">
        <v>1.3208054947987158E-2</v>
      </c>
      <c r="K51" s="169">
        <v>100.71414559908681</v>
      </c>
      <c r="L51" s="111">
        <v>1</v>
      </c>
    </row>
    <row r="53" spans="2:12" x14ac:dyDescent="0.25">
      <c r="B53" s="186" t="s">
        <v>133</v>
      </c>
      <c r="C53" s="186"/>
      <c r="D53" s="186"/>
      <c r="E53" s="186"/>
      <c r="F53" s="186"/>
      <c r="G53" s="186"/>
      <c r="H53" s="186"/>
      <c r="I53" s="186"/>
      <c r="J53" s="186"/>
      <c r="K53" s="186"/>
      <c r="L53" s="186"/>
    </row>
    <row r="54" spans="2:12" ht="31.5" customHeight="1" x14ac:dyDescent="0.25">
      <c r="B54" s="175" t="s">
        <v>132</v>
      </c>
      <c r="C54" s="175"/>
      <c r="D54" s="175"/>
      <c r="E54" s="175"/>
      <c r="F54" s="175"/>
      <c r="G54" s="175"/>
      <c r="H54" s="175"/>
      <c r="I54" s="175"/>
      <c r="J54" s="175"/>
      <c r="K54" s="175"/>
      <c r="L54" s="175"/>
    </row>
  </sheetData>
  <mergeCells count="7">
    <mergeCell ref="B2:G2"/>
    <mergeCell ref="B3:G3"/>
    <mergeCell ref="H6:L6"/>
    <mergeCell ref="B53:L53"/>
    <mergeCell ref="B54:L54"/>
    <mergeCell ref="B6:B7"/>
    <mergeCell ref="C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499984740745262"/>
    <pageSetUpPr fitToPage="1"/>
  </sheetPr>
  <dimension ref="A2:L40"/>
  <sheetViews>
    <sheetView showGridLines="0" workbookViewId="0">
      <selection activeCell="L30" sqref="L30"/>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5</v>
      </c>
      <c r="B2" s="175" t="s">
        <v>167</v>
      </c>
      <c r="C2" s="175"/>
      <c r="D2" s="175"/>
      <c r="E2" s="175"/>
      <c r="F2" s="175"/>
      <c r="G2" s="175"/>
    </row>
    <row r="3" spans="1:12" x14ac:dyDescent="0.25">
      <c r="B3" s="175" t="s">
        <v>118</v>
      </c>
      <c r="C3" s="175"/>
      <c r="D3" s="175"/>
      <c r="E3" s="175"/>
      <c r="F3" s="175"/>
      <c r="G3" s="175"/>
    </row>
    <row r="5" spans="1:12" ht="13.5" thickBot="1" x14ac:dyDescent="0.3"/>
    <row r="6" spans="1:12" ht="12.75" customHeight="1" x14ac:dyDescent="0.25">
      <c r="B6" s="203" t="s">
        <v>135</v>
      </c>
      <c r="C6" s="197" t="s">
        <v>250</v>
      </c>
      <c r="D6" s="198"/>
      <c r="E6" s="198"/>
      <c r="F6" s="198"/>
      <c r="G6" s="199"/>
      <c r="H6" s="202" t="s">
        <v>184</v>
      </c>
      <c r="I6" s="195"/>
      <c r="J6" s="195"/>
      <c r="K6" s="195"/>
      <c r="L6" s="195"/>
    </row>
    <row r="7" spans="1:12" ht="26.25" thickBot="1" x14ac:dyDescent="0.3">
      <c r="B7" s="204"/>
      <c r="C7" s="33">
        <v>2023</v>
      </c>
      <c r="D7" s="114">
        <v>2024</v>
      </c>
      <c r="E7" s="34" t="s">
        <v>193</v>
      </c>
      <c r="F7" s="33" t="s">
        <v>194</v>
      </c>
      <c r="G7" s="34" t="s">
        <v>192</v>
      </c>
      <c r="H7" s="106">
        <v>2023</v>
      </c>
      <c r="I7" s="115">
        <v>2024</v>
      </c>
      <c r="J7" s="107" t="s">
        <v>193</v>
      </c>
      <c r="K7" s="106" t="s">
        <v>194</v>
      </c>
      <c r="L7" s="107" t="s">
        <v>192</v>
      </c>
    </row>
    <row r="8" spans="1:12" ht="13.5" thickTop="1" x14ac:dyDescent="0.25">
      <c r="B8" s="17" t="s">
        <v>64</v>
      </c>
      <c r="C8" s="53">
        <v>29119.270516</v>
      </c>
      <c r="D8" s="53">
        <v>30887.491618</v>
      </c>
      <c r="E8" s="95">
        <v>6.0723399682297119E-2</v>
      </c>
      <c r="F8" s="53">
        <v>1768.2211019999995</v>
      </c>
      <c r="G8" s="95">
        <v>0.36882325483934225</v>
      </c>
      <c r="H8" s="53">
        <v>3229.3236379999998</v>
      </c>
      <c r="I8" s="53">
        <v>3211.0761520000001</v>
      </c>
      <c r="J8" s="95">
        <v>-5.6505596977888262E-3</v>
      </c>
      <c r="K8" s="53">
        <v>-18.247485999999753</v>
      </c>
      <c r="L8" s="95">
        <v>0.35927350684412113</v>
      </c>
    </row>
    <row r="9" spans="1:12" x14ac:dyDescent="0.25">
      <c r="B9" s="15" t="s">
        <v>65</v>
      </c>
      <c r="C9" s="52">
        <v>13209.243211999999</v>
      </c>
      <c r="D9" s="52">
        <v>13515.229660000001</v>
      </c>
      <c r="E9" s="16">
        <v>2.3164570678964047E-2</v>
      </c>
      <c r="F9" s="52">
        <v>305.98644800000147</v>
      </c>
      <c r="G9" s="16">
        <v>0.16138348347450507</v>
      </c>
      <c r="H9" s="52">
        <v>1120.36824</v>
      </c>
      <c r="I9" s="52">
        <v>1387.8362050000001</v>
      </c>
      <c r="J9" s="16">
        <v>0.23873219130167422</v>
      </c>
      <c r="K9" s="52">
        <v>267.46796500000005</v>
      </c>
      <c r="L9" s="16">
        <v>0.15527902693463952</v>
      </c>
    </row>
    <row r="10" spans="1:12" x14ac:dyDescent="0.25">
      <c r="B10" s="17" t="s">
        <v>66</v>
      </c>
      <c r="C10" s="53">
        <v>7102.8230240000003</v>
      </c>
      <c r="D10" s="53">
        <v>7897.2018619999999</v>
      </c>
      <c r="E10" s="95">
        <v>0.11183987483791191</v>
      </c>
      <c r="F10" s="53">
        <v>794.37883799999963</v>
      </c>
      <c r="G10" s="95">
        <v>9.4299392481866834E-2</v>
      </c>
      <c r="H10" s="53">
        <v>686.63650800000005</v>
      </c>
      <c r="I10" s="53">
        <v>931.63530300000002</v>
      </c>
      <c r="J10" s="95">
        <v>0.35681003288569668</v>
      </c>
      <c r="K10" s="53">
        <v>244.99879499999997</v>
      </c>
      <c r="L10" s="95">
        <v>0.10423666913041661</v>
      </c>
    </row>
    <row r="11" spans="1:12" x14ac:dyDescent="0.25">
      <c r="B11" s="15" t="s">
        <v>67</v>
      </c>
      <c r="C11" s="52">
        <v>5375.274015</v>
      </c>
      <c r="D11" s="52">
        <v>6735.4667589999999</v>
      </c>
      <c r="E11" s="16">
        <v>0.25304621498444679</v>
      </c>
      <c r="F11" s="52">
        <v>1360.1927439999999</v>
      </c>
      <c r="G11" s="16">
        <v>8.0427274692286263E-2</v>
      </c>
      <c r="H11" s="52">
        <v>448.68789700000002</v>
      </c>
      <c r="I11" s="52">
        <v>778.95605799999998</v>
      </c>
      <c r="J11" s="16">
        <v>0.73607548411318069</v>
      </c>
      <c r="K11" s="52">
        <v>330.26816099999996</v>
      </c>
      <c r="L11" s="16">
        <v>8.7154044746283743E-2</v>
      </c>
    </row>
    <row r="12" spans="1:12" x14ac:dyDescent="0.25">
      <c r="B12" s="17" t="s">
        <v>68</v>
      </c>
      <c r="C12" s="53">
        <v>4585.321226</v>
      </c>
      <c r="D12" s="53">
        <v>5393.9075560000001</v>
      </c>
      <c r="E12" s="95">
        <v>0.17634235207232574</v>
      </c>
      <c r="F12" s="53">
        <v>808.58633000000009</v>
      </c>
      <c r="G12" s="95">
        <v>6.4407902257336419E-2</v>
      </c>
      <c r="H12" s="53">
        <v>572.70500400000003</v>
      </c>
      <c r="I12" s="53">
        <v>695.04254800000001</v>
      </c>
      <c r="J12" s="95">
        <v>0.21361354125692245</v>
      </c>
      <c r="K12" s="53">
        <v>122.33754399999998</v>
      </c>
      <c r="L12" s="95">
        <v>7.776532284053829E-2</v>
      </c>
    </row>
    <row r="13" spans="1:12" x14ac:dyDescent="0.25">
      <c r="B13" s="15" t="s">
        <v>70</v>
      </c>
      <c r="C13" s="52">
        <v>3766.3926080000001</v>
      </c>
      <c r="D13" s="52">
        <v>3911.5609829999999</v>
      </c>
      <c r="E13" s="16">
        <v>3.854308090230818E-2</v>
      </c>
      <c r="F13" s="52">
        <v>145.16837499999974</v>
      </c>
      <c r="G13" s="16">
        <v>4.6707407357478768E-2</v>
      </c>
      <c r="H13" s="52">
        <v>405.01139999999998</v>
      </c>
      <c r="I13" s="52">
        <v>392.98847799999999</v>
      </c>
      <c r="J13" s="16">
        <v>-2.9685391571694031E-2</v>
      </c>
      <c r="K13" s="52">
        <v>-12.022921999999994</v>
      </c>
      <c r="L13" s="16">
        <v>4.3969791421002005E-2</v>
      </c>
    </row>
    <row r="14" spans="1:12" x14ac:dyDescent="0.25">
      <c r="B14" s="17" t="s">
        <v>69</v>
      </c>
      <c r="C14" s="53">
        <v>5062.9598880000003</v>
      </c>
      <c r="D14" s="53">
        <v>4201.0077709999996</v>
      </c>
      <c r="E14" s="95">
        <v>-0.17024668100629448</v>
      </c>
      <c r="F14" s="53">
        <v>-861.95211700000073</v>
      </c>
      <c r="G14" s="95">
        <v>5.0163651320997663E-2</v>
      </c>
      <c r="H14" s="53">
        <v>347.70734199999998</v>
      </c>
      <c r="I14" s="53">
        <v>342.95068099999997</v>
      </c>
      <c r="J14" s="95">
        <v>-1.3680070638255382E-2</v>
      </c>
      <c r="K14" s="53">
        <v>-4.7566610000000082</v>
      </c>
      <c r="L14" s="95">
        <v>3.8371277417605605E-2</v>
      </c>
    </row>
    <row r="15" spans="1:12" x14ac:dyDescent="0.25">
      <c r="B15" s="15" t="s">
        <v>89</v>
      </c>
      <c r="C15" s="52">
        <v>3508.8817319999998</v>
      </c>
      <c r="D15" s="52">
        <v>3446.7105390000002</v>
      </c>
      <c r="E15" s="16">
        <v>-1.7718235537269922E-2</v>
      </c>
      <c r="F15" s="52">
        <v>-62.171192999999676</v>
      </c>
      <c r="G15" s="16">
        <v>4.1156692657497093E-2</v>
      </c>
      <c r="H15" s="52">
        <v>310.33493800000002</v>
      </c>
      <c r="I15" s="52">
        <v>328.88634400000001</v>
      </c>
      <c r="J15" s="16">
        <v>5.9778657599937945E-2</v>
      </c>
      <c r="K15" s="52">
        <v>18.551405999999986</v>
      </c>
      <c r="L15" s="16">
        <v>3.6797679210574502E-2</v>
      </c>
    </row>
    <row r="16" spans="1:12" x14ac:dyDescent="0.25">
      <c r="B16" s="17" t="s">
        <v>71</v>
      </c>
      <c r="C16" s="53">
        <v>1347.297988</v>
      </c>
      <c r="D16" s="53">
        <v>1046.710069</v>
      </c>
      <c r="E16" s="95">
        <v>-0.22310425880336138</v>
      </c>
      <c r="F16" s="53">
        <v>-300.58791900000006</v>
      </c>
      <c r="G16" s="95">
        <v>1.2498619806883811E-2</v>
      </c>
      <c r="H16" s="53">
        <v>83.551676999999998</v>
      </c>
      <c r="I16" s="53">
        <v>192.288892</v>
      </c>
      <c r="J16" s="95">
        <v>1.3014366545868374</v>
      </c>
      <c r="K16" s="53">
        <v>108.73721500000001</v>
      </c>
      <c r="L16" s="95">
        <v>2.1514377512654663E-2</v>
      </c>
    </row>
    <row r="17" spans="2:12" x14ac:dyDescent="0.25">
      <c r="B17" s="15" t="s">
        <v>72</v>
      </c>
      <c r="C17" s="52">
        <v>1129.34394</v>
      </c>
      <c r="D17" s="52">
        <v>2001.9133420000001</v>
      </c>
      <c r="E17" s="16">
        <v>0.77263389043376818</v>
      </c>
      <c r="F17" s="52">
        <v>872.56940200000008</v>
      </c>
      <c r="G17" s="16">
        <v>2.3904569650209571E-2</v>
      </c>
      <c r="H17" s="52">
        <v>101.30557399999999</v>
      </c>
      <c r="I17" s="52">
        <v>158.42423600000001</v>
      </c>
      <c r="J17" s="16">
        <v>0.56382546137096079</v>
      </c>
      <c r="K17" s="52">
        <v>57.118662000000015</v>
      </c>
      <c r="L17" s="16">
        <v>1.7725406730503681E-2</v>
      </c>
    </row>
    <row r="18" spans="2:12" x14ac:dyDescent="0.25">
      <c r="B18" s="17" t="s">
        <v>73</v>
      </c>
      <c r="C18" s="53">
        <v>717.90304100000003</v>
      </c>
      <c r="D18" s="53">
        <v>901.26582099999996</v>
      </c>
      <c r="E18" s="95">
        <v>0.25541440769576007</v>
      </c>
      <c r="F18" s="53">
        <v>183.36277999999993</v>
      </c>
      <c r="G18" s="95">
        <v>1.0761890207457247E-2</v>
      </c>
      <c r="H18" s="53">
        <v>70.124844999999993</v>
      </c>
      <c r="I18" s="53">
        <v>119.673867</v>
      </c>
      <c r="J18" s="95">
        <v>0.70658298068252434</v>
      </c>
      <c r="K18" s="53">
        <v>49.549022000000008</v>
      </c>
      <c r="L18" s="95">
        <v>1.3389794523529862E-2</v>
      </c>
    </row>
    <row r="19" spans="2:12" x14ac:dyDescent="0.25">
      <c r="B19" s="15" t="s">
        <v>75</v>
      </c>
      <c r="C19" s="52">
        <v>459.06559800000002</v>
      </c>
      <c r="D19" s="52">
        <v>541.08201099999997</v>
      </c>
      <c r="E19" s="16">
        <v>0.17865946251977682</v>
      </c>
      <c r="F19" s="52">
        <v>82.016412999999943</v>
      </c>
      <c r="G19" s="16">
        <v>6.4609852719713576E-3</v>
      </c>
      <c r="H19" s="52">
        <v>48.904708999999997</v>
      </c>
      <c r="I19" s="52">
        <v>64.242305999999999</v>
      </c>
      <c r="J19" s="16">
        <v>0.31362208903032229</v>
      </c>
      <c r="K19" s="52">
        <v>15.337597000000002</v>
      </c>
      <c r="L19" s="16">
        <v>7.1877954529348462E-3</v>
      </c>
    </row>
    <row r="20" spans="2:12" x14ac:dyDescent="0.25">
      <c r="B20" s="17" t="s">
        <v>74</v>
      </c>
      <c r="C20" s="53">
        <v>549.53436199999999</v>
      </c>
      <c r="D20" s="53">
        <v>585.58815800000002</v>
      </c>
      <c r="E20" s="95">
        <v>6.560790096689173E-2</v>
      </c>
      <c r="F20" s="53">
        <v>36.053796000000034</v>
      </c>
      <c r="G20" s="95">
        <v>6.9924270024915632E-3</v>
      </c>
      <c r="H20" s="53">
        <v>51.924022000000001</v>
      </c>
      <c r="I20" s="53">
        <v>63.821962999999997</v>
      </c>
      <c r="J20" s="95">
        <v>0.22914135965815574</v>
      </c>
      <c r="K20" s="53">
        <v>11.897940999999996</v>
      </c>
      <c r="L20" s="95">
        <v>7.1407650816391307E-3</v>
      </c>
    </row>
    <row r="21" spans="2:12" x14ac:dyDescent="0.25">
      <c r="B21" s="15" t="s">
        <v>76</v>
      </c>
      <c r="C21" s="52">
        <v>525.46936600000004</v>
      </c>
      <c r="D21" s="52">
        <v>564.76027899999997</v>
      </c>
      <c r="E21" s="16">
        <v>7.4772984958365596E-2</v>
      </c>
      <c r="F21" s="52">
        <v>39.290912999999932</v>
      </c>
      <c r="G21" s="16">
        <v>6.743724187151798E-3</v>
      </c>
      <c r="H21" s="52">
        <v>45.212961</v>
      </c>
      <c r="I21" s="52">
        <v>58.275613</v>
      </c>
      <c r="J21" s="16">
        <v>0.28891388024774578</v>
      </c>
      <c r="K21" s="52">
        <v>13.062652</v>
      </c>
      <c r="L21" s="16">
        <v>6.5202078228385951E-3</v>
      </c>
    </row>
    <row r="22" spans="2:12" x14ac:dyDescent="0.25">
      <c r="B22" s="17" t="s">
        <v>77</v>
      </c>
      <c r="C22" s="53">
        <v>644.76621299999999</v>
      </c>
      <c r="D22" s="53">
        <v>441.83673499999998</v>
      </c>
      <c r="E22" s="95">
        <v>-0.3147334241597427</v>
      </c>
      <c r="F22" s="53">
        <v>-202.92947800000002</v>
      </c>
      <c r="G22" s="95">
        <v>5.2759111916786897E-3</v>
      </c>
      <c r="H22" s="53">
        <v>55.071551999999997</v>
      </c>
      <c r="I22" s="53">
        <v>43.662059999999997</v>
      </c>
      <c r="J22" s="95">
        <v>-0.20717578469551756</v>
      </c>
      <c r="K22" s="53">
        <v>-11.409492</v>
      </c>
      <c r="L22" s="95">
        <v>4.8851601985421943E-3</v>
      </c>
    </row>
    <row r="23" spans="2:12" x14ac:dyDescent="0.25">
      <c r="B23" s="15" t="s">
        <v>78</v>
      </c>
      <c r="C23" s="52">
        <v>604.407016</v>
      </c>
      <c r="D23" s="52">
        <v>371.01420999999999</v>
      </c>
      <c r="E23" s="16">
        <v>-0.38615171535335058</v>
      </c>
      <c r="F23" s="52">
        <v>-233.39280600000001</v>
      </c>
      <c r="G23" s="16">
        <v>4.4302292402437467E-3</v>
      </c>
      <c r="H23" s="52">
        <v>65.901762000000005</v>
      </c>
      <c r="I23" s="52">
        <v>41.800584000000001</v>
      </c>
      <c r="J23" s="16">
        <v>-0.36571371187313628</v>
      </c>
      <c r="K23" s="52">
        <v>-24.101178000000004</v>
      </c>
      <c r="L23" s="16">
        <v>4.6768876510320332E-3</v>
      </c>
    </row>
    <row r="24" spans="2:12" x14ac:dyDescent="0.25">
      <c r="B24" s="17" t="s">
        <v>82</v>
      </c>
      <c r="C24" s="53">
        <v>256.82248700000002</v>
      </c>
      <c r="D24" s="53">
        <v>173.88920400000001</v>
      </c>
      <c r="E24" s="95">
        <v>-0.32292064440603296</v>
      </c>
      <c r="F24" s="53">
        <v>-82.933283000000017</v>
      </c>
      <c r="G24" s="95">
        <v>2.0763868751105517E-3</v>
      </c>
      <c r="H24" s="53">
        <v>18.453538999999999</v>
      </c>
      <c r="I24" s="53">
        <v>23.441587999999999</v>
      </c>
      <c r="J24" s="95">
        <v>0.27030311096424375</v>
      </c>
      <c r="K24" s="53">
        <v>4.9880490000000002</v>
      </c>
      <c r="L24" s="95">
        <v>2.6227785104098234E-3</v>
      </c>
    </row>
    <row r="25" spans="2:12" x14ac:dyDescent="0.25">
      <c r="B25" s="15" t="s">
        <v>79</v>
      </c>
      <c r="C25" s="52">
        <v>277.34234300000003</v>
      </c>
      <c r="D25" s="52">
        <v>245.98048299999999</v>
      </c>
      <c r="E25" s="16">
        <v>-0.11307995620416333</v>
      </c>
      <c r="F25" s="52">
        <v>-31.361860000000036</v>
      </c>
      <c r="G25" s="16">
        <v>2.9372188421459109E-3</v>
      </c>
      <c r="H25" s="52">
        <v>18.459553</v>
      </c>
      <c r="I25" s="52">
        <v>21.295237</v>
      </c>
      <c r="J25" s="16">
        <v>0.15361607076834427</v>
      </c>
      <c r="K25" s="52">
        <v>2.8356840000000005</v>
      </c>
      <c r="L25" s="16">
        <v>2.3826325237728844E-3</v>
      </c>
    </row>
    <row r="26" spans="2:12" x14ac:dyDescent="0.25">
      <c r="B26" s="17" t="s">
        <v>83</v>
      </c>
      <c r="C26" s="53">
        <v>173.76369600000001</v>
      </c>
      <c r="D26" s="53">
        <v>163.71849800000001</v>
      </c>
      <c r="E26" s="95">
        <v>-5.7809532320260981E-2</v>
      </c>
      <c r="F26" s="53">
        <v>-10.045197999999999</v>
      </c>
      <c r="G26" s="95">
        <v>1.9549398849396833E-3</v>
      </c>
      <c r="H26" s="53">
        <v>17.143053999999999</v>
      </c>
      <c r="I26" s="53">
        <v>15.794394</v>
      </c>
      <c r="J26" s="95">
        <v>-7.8670929928821298E-2</v>
      </c>
      <c r="K26" s="53">
        <v>-1.3486599999999989</v>
      </c>
      <c r="L26" s="95">
        <v>1.7671668475764464E-3</v>
      </c>
    </row>
    <row r="27" spans="2:12" x14ac:dyDescent="0.25">
      <c r="B27" s="15" t="s">
        <v>81</v>
      </c>
      <c r="C27" s="52">
        <v>107.92577799999999</v>
      </c>
      <c r="D27" s="52">
        <v>162.394757</v>
      </c>
      <c r="E27" s="16">
        <v>0.50468924115608416</v>
      </c>
      <c r="F27" s="52">
        <v>54.468979000000004</v>
      </c>
      <c r="G27" s="16">
        <v>1.9391332771962505E-3</v>
      </c>
      <c r="H27" s="52">
        <v>13.323225000000001</v>
      </c>
      <c r="I27" s="52">
        <v>14.327973999999999</v>
      </c>
      <c r="J27" s="16">
        <v>7.5413347744258452E-2</v>
      </c>
      <c r="K27" s="52">
        <v>1.0047489999999986</v>
      </c>
      <c r="L27" s="16">
        <v>1.6030954176359843E-3</v>
      </c>
    </row>
    <row r="28" spans="2:12" x14ac:dyDescent="0.25">
      <c r="B28" s="17" t="s">
        <v>86</v>
      </c>
      <c r="C28" s="53">
        <v>69.000639000000007</v>
      </c>
      <c r="D28" s="53">
        <v>95.866895</v>
      </c>
      <c r="E28" s="95">
        <v>0.38936242315089276</v>
      </c>
      <c r="F28" s="53">
        <v>26.866255999999993</v>
      </c>
      <c r="G28" s="95">
        <v>1.1447333011864345E-3</v>
      </c>
      <c r="H28" s="53">
        <v>10.329177</v>
      </c>
      <c r="I28" s="53">
        <v>14.073361999999999</v>
      </c>
      <c r="J28" s="95">
        <v>0.36248628520936377</v>
      </c>
      <c r="K28" s="53">
        <v>3.7441849999999999</v>
      </c>
      <c r="L28" s="95">
        <v>1.5746079754843491E-3</v>
      </c>
    </row>
    <row r="29" spans="2:12" x14ac:dyDescent="0.25">
      <c r="B29" s="15" t="s">
        <v>80</v>
      </c>
      <c r="C29" s="52">
        <v>208.50829999999999</v>
      </c>
      <c r="D29" s="52">
        <v>173.429621</v>
      </c>
      <c r="E29" s="16">
        <v>-0.1682363675690608</v>
      </c>
      <c r="F29" s="52">
        <v>-35.078678999999994</v>
      </c>
      <c r="G29" s="16">
        <v>2.070899058229039E-3</v>
      </c>
      <c r="H29" s="52">
        <v>18.065494999999999</v>
      </c>
      <c r="I29" s="52">
        <v>11.808975999999999</v>
      </c>
      <c r="J29" s="16">
        <v>-0.34632424962615194</v>
      </c>
      <c r="K29" s="52">
        <v>-6.2565189999999991</v>
      </c>
      <c r="L29" s="16">
        <v>1.3212555601073337E-3</v>
      </c>
    </row>
    <row r="30" spans="2:12" x14ac:dyDescent="0.25">
      <c r="B30" s="17" t="s">
        <v>85</v>
      </c>
      <c r="C30" s="53">
        <v>119.37356200000001</v>
      </c>
      <c r="D30" s="53">
        <v>132.201301</v>
      </c>
      <c r="E30" s="95">
        <v>0.1074587939329481</v>
      </c>
      <c r="F30" s="53">
        <v>12.827738999999994</v>
      </c>
      <c r="G30" s="95">
        <v>1.5785974054429476E-3</v>
      </c>
      <c r="H30" s="53">
        <v>9.6944219999999994</v>
      </c>
      <c r="I30" s="53">
        <v>9.6047609999999999</v>
      </c>
      <c r="J30" s="95">
        <v>-9.2487205529117045E-3</v>
      </c>
      <c r="K30" s="53">
        <v>-8.9660999999999547E-2</v>
      </c>
      <c r="L30" s="95">
        <v>1.0746354192566804E-3</v>
      </c>
    </row>
    <row r="31" spans="2:12" x14ac:dyDescent="0.25">
      <c r="B31" s="15" t="s">
        <v>84</v>
      </c>
      <c r="C31" s="52">
        <v>131.41556299999999</v>
      </c>
      <c r="D31" s="52">
        <v>96.591969000000006</v>
      </c>
      <c r="E31" s="16">
        <v>-0.26498835605947213</v>
      </c>
      <c r="F31" s="52">
        <v>-34.823593999999986</v>
      </c>
      <c r="G31" s="16">
        <v>1.1533913092884435E-3</v>
      </c>
      <c r="H31" s="52">
        <v>14.071132</v>
      </c>
      <c r="I31" s="52">
        <v>8.6685560000000006</v>
      </c>
      <c r="J31" s="16">
        <v>-0.38394750329966343</v>
      </c>
      <c r="K31" s="52">
        <v>-5.4025759999999998</v>
      </c>
      <c r="L31" s="66">
        <v>9.6988746637318845E-4</v>
      </c>
    </row>
    <row r="32" spans="2:12" x14ac:dyDescent="0.25">
      <c r="B32" s="17" t="s">
        <v>87</v>
      </c>
      <c r="C32" s="53">
        <v>54.839449999999999</v>
      </c>
      <c r="D32" s="53">
        <v>47.536825999999998</v>
      </c>
      <c r="E32" s="95">
        <v>-0.13316369876065504</v>
      </c>
      <c r="F32" s="53">
        <v>-7.3026240000000016</v>
      </c>
      <c r="G32" s="67">
        <v>5.6763064825355117E-4</v>
      </c>
      <c r="H32" s="53">
        <v>8.2037990000000001</v>
      </c>
      <c r="I32" s="53">
        <v>5.0775050000000004</v>
      </c>
      <c r="J32" s="95">
        <v>-0.38107881482713069</v>
      </c>
      <c r="K32" s="53">
        <v>-3.1262939999999997</v>
      </c>
      <c r="L32" s="67">
        <v>5.6810020722565513E-4</v>
      </c>
    </row>
    <row r="33" spans="2:12" x14ac:dyDescent="0.25">
      <c r="B33" s="15" t="s">
        <v>88</v>
      </c>
      <c r="C33" s="52">
        <v>16.971240000000002</v>
      </c>
      <c r="D33" s="52">
        <v>11.695451</v>
      </c>
      <c r="E33" s="16">
        <v>-0.31086644228706928</v>
      </c>
      <c r="F33" s="52">
        <v>-5.2757890000000014</v>
      </c>
      <c r="G33" s="66">
        <v>1.3965375880896306E-4</v>
      </c>
      <c r="H33" s="52">
        <v>1.546136</v>
      </c>
      <c r="I33" s="52">
        <v>2.0389249999999999</v>
      </c>
      <c r="J33" s="16">
        <v>0.31872293252340023</v>
      </c>
      <c r="K33" s="52">
        <v>0.49278899999999992</v>
      </c>
      <c r="L33" s="66">
        <v>2.281265533007981E-4</v>
      </c>
    </row>
    <row r="34" spans="2:12" ht="13.5" thickBot="1" x14ac:dyDescent="0.3">
      <c r="B34" s="19" t="s">
        <v>19</v>
      </c>
      <c r="C34" s="55">
        <v>79123.916803</v>
      </c>
      <c r="D34" s="55">
        <v>83746.052378000008</v>
      </c>
      <c r="E34" s="20">
        <v>5.8416415184653125E-2</v>
      </c>
      <c r="F34" s="55">
        <v>4622.1355750000075</v>
      </c>
      <c r="G34" s="20">
        <v>1</v>
      </c>
      <c r="H34" s="55">
        <v>7772.0616010000003</v>
      </c>
      <c r="I34" s="55">
        <v>8937.692568000004</v>
      </c>
      <c r="J34" s="20">
        <v>0.14997706230867069</v>
      </c>
      <c r="K34" s="55">
        <v>1165.6309670000037</v>
      </c>
      <c r="L34" s="20">
        <v>1</v>
      </c>
    </row>
    <row r="36" spans="2:12" x14ac:dyDescent="0.25">
      <c r="B36" s="186"/>
      <c r="C36" s="186"/>
      <c r="D36" s="186"/>
      <c r="E36" s="186"/>
      <c r="F36" s="186"/>
      <c r="G36" s="186"/>
      <c r="H36" s="186"/>
      <c r="I36" s="186"/>
      <c r="J36" s="186"/>
      <c r="K36" s="186"/>
    </row>
    <row r="37" spans="2:12" ht="25.5" customHeight="1" x14ac:dyDescent="0.25">
      <c r="B37" s="175"/>
      <c r="C37" s="175"/>
      <c r="D37" s="175"/>
      <c r="E37" s="175"/>
      <c r="F37" s="175"/>
      <c r="G37" s="175"/>
      <c r="H37" s="175"/>
      <c r="I37" s="175"/>
      <c r="J37" s="175"/>
      <c r="K37" s="175"/>
    </row>
    <row r="39" spans="2:12" x14ac:dyDescent="0.25">
      <c r="C39" s="79"/>
      <c r="D39" s="79"/>
      <c r="E39" s="78"/>
      <c r="F39" s="79"/>
      <c r="G39" s="78"/>
    </row>
    <row r="40" spans="2:12" x14ac:dyDescent="0.25">
      <c r="I40" s="74"/>
      <c r="J40" s="74"/>
      <c r="K40" s="74"/>
      <c r="L40" s="74"/>
    </row>
  </sheetData>
  <mergeCells count="7">
    <mergeCell ref="H6:L6"/>
    <mergeCell ref="B36:K36"/>
    <mergeCell ref="B37:K37"/>
    <mergeCell ref="B2:G2"/>
    <mergeCell ref="B3:G3"/>
    <mergeCell ref="B6:B7"/>
    <mergeCell ref="C6:G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499984740745262"/>
    <pageSetUpPr fitToPage="1"/>
  </sheetPr>
  <dimension ref="A2:L37"/>
  <sheetViews>
    <sheetView showGridLines="0" workbookViewId="0">
      <selection activeCell="L31" sqref="L31"/>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6</v>
      </c>
      <c r="B2" s="175" t="s">
        <v>187</v>
      </c>
      <c r="C2" s="175"/>
      <c r="D2" s="175"/>
      <c r="E2" s="175"/>
      <c r="F2" s="175"/>
      <c r="G2" s="175"/>
    </row>
    <row r="3" spans="1:12" x14ac:dyDescent="0.25">
      <c r="B3" s="175" t="s">
        <v>118</v>
      </c>
      <c r="C3" s="175"/>
      <c r="D3" s="175"/>
      <c r="E3" s="175"/>
      <c r="F3" s="175"/>
      <c r="G3" s="175"/>
    </row>
    <row r="5" spans="1:12" ht="13.5" thickBot="1" x14ac:dyDescent="0.3"/>
    <row r="6" spans="1:12" ht="12.75" customHeight="1" x14ac:dyDescent="0.25">
      <c r="B6" s="203" t="s">
        <v>135</v>
      </c>
      <c r="C6" s="197" t="s">
        <v>250</v>
      </c>
      <c r="D6" s="198"/>
      <c r="E6" s="198"/>
      <c r="F6" s="198"/>
      <c r="G6" s="199"/>
      <c r="H6" s="202" t="s">
        <v>184</v>
      </c>
      <c r="I6" s="195"/>
      <c r="J6" s="195"/>
      <c r="K6" s="195"/>
      <c r="L6" s="195"/>
    </row>
    <row r="7" spans="1:12" ht="26.25" thickBot="1" x14ac:dyDescent="0.3">
      <c r="B7" s="204"/>
      <c r="C7" s="33">
        <v>2023</v>
      </c>
      <c r="D7" s="114">
        <v>2024</v>
      </c>
      <c r="E7" s="34" t="s">
        <v>193</v>
      </c>
      <c r="F7" s="33" t="s">
        <v>194</v>
      </c>
      <c r="G7" s="34" t="s">
        <v>192</v>
      </c>
      <c r="H7" s="106">
        <v>2023</v>
      </c>
      <c r="I7" s="115">
        <v>2024</v>
      </c>
      <c r="J7" s="107" t="s">
        <v>193</v>
      </c>
      <c r="K7" s="106" t="s">
        <v>194</v>
      </c>
      <c r="L7" s="107" t="s">
        <v>192</v>
      </c>
    </row>
    <row r="8" spans="1:12" ht="13.5" thickTop="1" x14ac:dyDescent="0.25">
      <c r="B8" s="15" t="s">
        <v>65</v>
      </c>
      <c r="C8" s="52">
        <v>8275.4846130000005</v>
      </c>
      <c r="D8" s="52">
        <v>8100.1746290000001</v>
      </c>
      <c r="E8" s="16">
        <v>-2.1184255931622986E-2</v>
      </c>
      <c r="F8" s="52">
        <v>-175.30998400000044</v>
      </c>
      <c r="G8" s="16">
        <v>0.23275782689506849</v>
      </c>
      <c r="H8" s="52">
        <v>790.05591700000002</v>
      </c>
      <c r="I8" s="52">
        <v>744.45180500000004</v>
      </c>
      <c r="J8" s="16">
        <v>-5.7722638383834735E-2</v>
      </c>
      <c r="K8" s="52">
        <v>-45.604111999999986</v>
      </c>
      <c r="L8" s="16">
        <v>0.22661898078703127</v>
      </c>
    </row>
    <row r="9" spans="1:12" x14ac:dyDescent="0.25">
      <c r="B9" s="17" t="s">
        <v>66</v>
      </c>
      <c r="C9" s="53">
        <v>3898.8653410000002</v>
      </c>
      <c r="D9" s="53">
        <v>3683.5096720000001</v>
      </c>
      <c r="E9" s="95">
        <v>-5.5235472416896747E-2</v>
      </c>
      <c r="F9" s="53">
        <v>-215.35566900000003</v>
      </c>
      <c r="G9" s="95">
        <v>0.10584533616499721</v>
      </c>
      <c r="H9" s="53">
        <v>354.21409399999999</v>
      </c>
      <c r="I9" s="53">
        <v>381.00883399999998</v>
      </c>
      <c r="J9" s="95">
        <v>7.5645606580521774E-2</v>
      </c>
      <c r="K9" s="53">
        <v>26.79473999999999</v>
      </c>
      <c r="L9" s="95">
        <v>0.11598310737111475</v>
      </c>
    </row>
    <row r="10" spans="1:12" x14ac:dyDescent="0.25">
      <c r="B10" s="15" t="s">
        <v>68</v>
      </c>
      <c r="C10" s="52">
        <v>3128.142926</v>
      </c>
      <c r="D10" s="52">
        <v>3324.51152</v>
      </c>
      <c r="E10" s="16">
        <v>6.2774815168403775E-2</v>
      </c>
      <c r="F10" s="52">
        <v>196.36859400000003</v>
      </c>
      <c r="G10" s="16">
        <v>9.552955489533077E-2</v>
      </c>
      <c r="H10" s="52">
        <v>355.28906999999998</v>
      </c>
      <c r="I10" s="52">
        <v>358.54111399999999</v>
      </c>
      <c r="J10" s="16">
        <v>9.1532340130813239E-3</v>
      </c>
      <c r="K10" s="52">
        <v>3.2520440000000121</v>
      </c>
      <c r="L10" s="16">
        <v>0.10914369644778654</v>
      </c>
    </row>
    <row r="11" spans="1:12" x14ac:dyDescent="0.25">
      <c r="B11" s="17" t="s">
        <v>70</v>
      </c>
      <c r="C11" s="53">
        <v>2988.0742019999998</v>
      </c>
      <c r="D11" s="53">
        <v>2979.4670839999999</v>
      </c>
      <c r="E11" s="95">
        <v>-2.8804900474823647E-3</v>
      </c>
      <c r="F11" s="53">
        <v>-8.6071179999999003</v>
      </c>
      <c r="G11" s="95">
        <v>8.5614732464458138E-2</v>
      </c>
      <c r="H11" s="53">
        <v>306.44125400000001</v>
      </c>
      <c r="I11" s="53">
        <v>317.49560500000001</v>
      </c>
      <c r="J11" s="95">
        <v>3.6073312113518385E-2</v>
      </c>
      <c r="K11" s="53">
        <v>11.054350999999997</v>
      </c>
      <c r="L11" s="95">
        <v>9.6649010622604198E-2</v>
      </c>
    </row>
    <row r="12" spans="1:12" x14ac:dyDescent="0.25">
      <c r="B12" s="15" t="s">
        <v>64</v>
      </c>
      <c r="C12" s="52">
        <v>6043.2401449999998</v>
      </c>
      <c r="D12" s="52">
        <v>5911.9764429999996</v>
      </c>
      <c r="E12" s="16">
        <v>-2.1720748944356272E-2</v>
      </c>
      <c r="F12" s="52">
        <v>-131.26370200000019</v>
      </c>
      <c r="G12" s="16">
        <v>0.1698801387072561</v>
      </c>
      <c r="H12" s="52">
        <v>352.41932200000002</v>
      </c>
      <c r="I12" s="52">
        <v>306.55391800000001</v>
      </c>
      <c r="J12" s="16">
        <v>-0.13014440791643089</v>
      </c>
      <c r="K12" s="52">
        <v>-45.865404000000012</v>
      </c>
      <c r="L12" s="16">
        <v>9.331824570353639E-2</v>
      </c>
    </row>
    <row r="13" spans="1:12" x14ac:dyDescent="0.25">
      <c r="B13" s="17" t="s">
        <v>67</v>
      </c>
      <c r="C13" s="53">
        <v>2201.588968</v>
      </c>
      <c r="D13" s="53">
        <v>2165.6493799999998</v>
      </c>
      <c r="E13" s="95">
        <v>-1.6324385942326436E-2</v>
      </c>
      <c r="F13" s="53">
        <v>-35.939588000000185</v>
      </c>
      <c r="G13" s="95">
        <v>6.2229750171161696E-2</v>
      </c>
      <c r="H13" s="53">
        <v>242.93461400000001</v>
      </c>
      <c r="I13" s="53">
        <v>273.58054099999998</v>
      </c>
      <c r="J13" s="95">
        <v>0.12614886983540341</v>
      </c>
      <c r="K13" s="53">
        <v>30.645926999999972</v>
      </c>
      <c r="L13" s="95">
        <v>8.3280801991721429E-2</v>
      </c>
    </row>
    <row r="14" spans="1:12" x14ac:dyDescent="0.25">
      <c r="B14" s="15" t="s">
        <v>89</v>
      </c>
      <c r="C14" s="52">
        <v>2516.6885419999999</v>
      </c>
      <c r="D14" s="52">
        <v>2357.5960660000001</v>
      </c>
      <c r="E14" s="16">
        <v>-6.3215003900947475E-2</v>
      </c>
      <c r="F14" s="52">
        <v>-159.09247599999981</v>
      </c>
      <c r="G14" s="16">
        <v>6.7745321817372695E-2</v>
      </c>
      <c r="H14" s="52">
        <v>221.488236</v>
      </c>
      <c r="I14" s="52">
        <v>220.27231499999999</v>
      </c>
      <c r="J14" s="16">
        <v>-5.4897768927104629E-3</v>
      </c>
      <c r="K14" s="52">
        <v>-1.2159210000000087</v>
      </c>
      <c r="L14" s="16">
        <v>6.7053215783256639E-2</v>
      </c>
    </row>
    <row r="15" spans="1:12" x14ac:dyDescent="0.25">
      <c r="B15" s="17" t="s">
        <v>73</v>
      </c>
      <c r="C15" s="53">
        <v>650.99600499999997</v>
      </c>
      <c r="D15" s="53">
        <v>786.12759600000004</v>
      </c>
      <c r="E15" s="95">
        <v>0.20757668244062422</v>
      </c>
      <c r="F15" s="53">
        <v>135.13159100000007</v>
      </c>
      <c r="G15" s="95">
        <v>2.2589309402307745E-2</v>
      </c>
      <c r="H15" s="53">
        <v>65.905342000000005</v>
      </c>
      <c r="I15" s="53">
        <v>105.51010100000001</v>
      </c>
      <c r="J15" s="95">
        <v>0.60093397284851346</v>
      </c>
      <c r="K15" s="53">
        <v>39.604759000000001</v>
      </c>
      <c r="L15" s="95">
        <v>3.211838750442244E-2</v>
      </c>
    </row>
    <row r="16" spans="1:12" x14ac:dyDescent="0.25">
      <c r="B16" s="15" t="s">
        <v>71</v>
      </c>
      <c r="C16" s="52">
        <v>806.19669599999997</v>
      </c>
      <c r="D16" s="52">
        <v>799.62784099999999</v>
      </c>
      <c r="E16" s="16">
        <v>-8.1479557440409245E-3</v>
      </c>
      <c r="F16" s="52">
        <v>-6.568854999999985</v>
      </c>
      <c r="G16" s="16">
        <v>2.2977237790604593E-2</v>
      </c>
      <c r="H16" s="52">
        <v>78.968072000000006</v>
      </c>
      <c r="I16" s="52">
        <v>91.199967999999998</v>
      </c>
      <c r="J16" s="16">
        <v>0.15489672838916446</v>
      </c>
      <c r="K16" s="52">
        <v>12.231895999999992</v>
      </c>
      <c r="L16" s="16">
        <v>2.7762232097710966E-2</v>
      </c>
    </row>
    <row r="17" spans="2:12" x14ac:dyDescent="0.25">
      <c r="B17" s="17" t="s">
        <v>69</v>
      </c>
      <c r="C17" s="53">
        <v>1664.2350300000001</v>
      </c>
      <c r="D17" s="53">
        <v>1098.6382430000001</v>
      </c>
      <c r="E17" s="95">
        <v>-0.33985391294161138</v>
      </c>
      <c r="F17" s="53">
        <v>-565.59678699999995</v>
      </c>
      <c r="G17" s="95">
        <v>3.1569276181897019E-2</v>
      </c>
      <c r="H17" s="53">
        <v>97.197087999999994</v>
      </c>
      <c r="I17" s="53">
        <v>89.265671999999995</v>
      </c>
      <c r="J17" s="95">
        <v>-8.1601374724312725E-2</v>
      </c>
      <c r="K17" s="53">
        <v>-7.9314159999999987</v>
      </c>
      <c r="L17" s="95">
        <v>2.7173411995299594E-2</v>
      </c>
    </row>
    <row r="18" spans="2:12" x14ac:dyDescent="0.25">
      <c r="B18" s="15" t="s">
        <v>74</v>
      </c>
      <c r="C18" s="52">
        <v>528.04200400000002</v>
      </c>
      <c r="D18" s="52">
        <v>568.36687900000004</v>
      </c>
      <c r="E18" s="16">
        <v>7.6366794108295943E-2</v>
      </c>
      <c r="F18" s="52">
        <v>40.32487500000002</v>
      </c>
      <c r="G18" s="16">
        <v>1.6331973777644882E-2</v>
      </c>
      <c r="H18" s="52">
        <v>49.394556000000001</v>
      </c>
      <c r="I18" s="52">
        <v>62.640130999999997</v>
      </c>
      <c r="J18" s="16">
        <v>0.26815860031214767</v>
      </c>
      <c r="K18" s="52">
        <v>13.245574999999995</v>
      </c>
      <c r="L18" s="16">
        <v>1.9068316509201183E-2</v>
      </c>
    </row>
    <row r="19" spans="2:12" x14ac:dyDescent="0.25">
      <c r="B19" s="17" t="s">
        <v>72</v>
      </c>
      <c r="C19" s="53">
        <v>440.36656299999999</v>
      </c>
      <c r="D19" s="53">
        <v>625.31218799999999</v>
      </c>
      <c r="E19" s="95">
        <v>0.41998108062532435</v>
      </c>
      <c r="F19" s="53">
        <v>184.94562500000001</v>
      </c>
      <c r="G19" s="95">
        <v>1.7968292373450819E-2</v>
      </c>
      <c r="H19" s="53">
        <v>48.330517</v>
      </c>
      <c r="I19" s="53">
        <v>61.244726999999997</v>
      </c>
      <c r="J19" s="95">
        <v>0.26720612154842027</v>
      </c>
      <c r="K19" s="53">
        <v>12.914209999999997</v>
      </c>
      <c r="L19" s="95">
        <v>1.8643540815002756E-2</v>
      </c>
    </row>
    <row r="20" spans="2:12" x14ac:dyDescent="0.25">
      <c r="B20" s="15" t="s">
        <v>75</v>
      </c>
      <c r="C20" s="52">
        <v>393.13635799999997</v>
      </c>
      <c r="D20" s="52">
        <v>463.72099500000002</v>
      </c>
      <c r="E20" s="16">
        <v>0.17954237903379067</v>
      </c>
      <c r="F20" s="52">
        <v>70.584637000000043</v>
      </c>
      <c r="G20" s="16">
        <v>1.3324983228805267E-2</v>
      </c>
      <c r="H20" s="52">
        <v>41.705337</v>
      </c>
      <c r="I20" s="52">
        <v>56.603344999999997</v>
      </c>
      <c r="J20" s="16">
        <v>0.35722065979229467</v>
      </c>
      <c r="K20" s="52">
        <v>14.898007999999997</v>
      </c>
      <c r="L20" s="16">
        <v>1.7230655183966815E-2</v>
      </c>
    </row>
    <row r="21" spans="2:12" x14ac:dyDescent="0.25">
      <c r="B21" s="17" t="s">
        <v>78</v>
      </c>
      <c r="C21" s="53">
        <v>598.88809900000001</v>
      </c>
      <c r="D21" s="53">
        <v>363.84911699999998</v>
      </c>
      <c r="E21" s="95">
        <v>-0.39245892912625735</v>
      </c>
      <c r="F21" s="53">
        <v>-235.03898200000003</v>
      </c>
      <c r="G21" s="95">
        <v>1.0455173335079653E-2</v>
      </c>
      <c r="H21" s="53">
        <v>65.614414999999994</v>
      </c>
      <c r="I21" s="53">
        <v>41.613705000000003</v>
      </c>
      <c r="J21" s="95">
        <v>-0.3657841039960501</v>
      </c>
      <c r="K21" s="53">
        <v>-24.000709999999991</v>
      </c>
      <c r="L21" s="95">
        <v>1.2667650680049311E-2</v>
      </c>
    </row>
    <row r="22" spans="2:12" x14ac:dyDescent="0.25">
      <c r="B22" s="15" t="s">
        <v>77</v>
      </c>
      <c r="C22" s="52">
        <v>611.03389700000002</v>
      </c>
      <c r="D22" s="52">
        <v>410.18454600000001</v>
      </c>
      <c r="E22" s="16">
        <v>-0.32870410624698942</v>
      </c>
      <c r="F22" s="52">
        <v>-200.84935100000001</v>
      </c>
      <c r="G22" s="16">
        <v>1.1786617934271238E-2</v>
      </c>
      <c r="H22" s="52">
        <v>52.062365</v>
      </c>
      <c r="I22" s="52">
        <v>40.463935999999997</v>
      </c>
      <c r="J22" s="16">
        <v>-0.22277952605495355</v>
      </c>
      <c r="K22" s="52">
        <v>-11.598429000000003</v>
      </c>
      <c r="L22" s="16">
        <v>1.2317648870435155E-2</v>
      </c>
    </row>
    <row r="23" spans="2:12" x14ac:dyDescent="0.25">
      <c r="B23" s="17" t="s">
        <v>76</v>
      </c>
      <c r="C23" s="53">
        <v>211.496668</v>
      </c>
      <c r="D23" s="53">
        <v>230.328149</v>
      </c>
      <c r="E23" s="95">
        <v>8.9039137959374459E-2</v>
      </c>
      <c r="F23" s="53">
        <v>18.831480999999997</v>
      </c>
      <c r="G23" s="95">
        <v>6.6184597109879839E-3</v>
      </c>
      <c r="H23" s="53">
        <v>12.978465</v>
      </c>
      <c r="I23" s="53">
        <v>25.645975</v>
      </c>
      <c r="J23" s="95">
        <v>0.97604069510531488</v>
      </c>
      <c r="K23" s="53">
        <v>12.66751</v>
      </c>
      <c r="L23" s="95">
        <v>7.8069052647265517E-3</v>
      </c>
    </row>
    <row r="24" spans="2:12" x14ac:dyDescent="0.25">
      <c r="B24" s="15" t="s">
        <v>82</v>
      </c>
      <c r="C24" s="52">
        <v>53.315143999999997</v>
      </c>
      <c r="D24" s="52">
        <v>62.894260000000003</v>
      </c>
      <c r="E24" s="16">
        <v>0.17966970135164617</v>
      </c>
      <c r="F24" s="52">
        <v>9.5791160000000062</v>
      </c>
      <c r="G24" s="16">
        <v>1.8072611952540945E-3</v>
      </c>
      <c r="H24" s="52">
        <v>4.9950580000000002</v>
      </c>
      <c r="I24" s="52">
        <v>21.357332</v>
      </c>
      <c r="J24" s="16">
        <v>3.2756924944615253</v>
      </c>
      <c r="K24" s="52">
        <v>16.362273999999999</v>
      </c>
      <c r="L24" s="16">
        <v>6.5013971054449227E-3</v>
      </c>
    </row>
    <row r="25" spans="2:12" x14ac:dyDescent="0.25">
      <c r="B25" s="17" t="s">
        <v>79</v>
      </c>
      <c r="C25" s="53">
        <v>224.20640900000001</v>
      </c>
      <c r="D25" s="53">
        <v>221.35439400000001</v>
      </c>
      <c r="E25" s="95">
        <v>-1.2720488288985532E-2</v>
      </c>
      <c r="F25" s="53">
        <v>-2.8520149999999944</v>
      </c>
      <c r="G25" s="95">
        <v>6.3605996266620475E-3</v>
      </c>
      <c r="H25" s="53">
        <v>17.328120999999999</v>
      </c>
      <c r="I25" s="53">
        <v>19.599277000000001</v>
      </c>
      <c r="J25" s="95">
        <v>0.13106764432219742</v>
      </c>
      <c r="K25" s="53">
        <v>2.2711560000000013</v>
      </c>
      <c r="L25" s="95">
        <v>5.9662266221554849E-3</v>
      </c>
    </row>
    <row r="26" spans="2:12" x14ac:dyDescent="0.25">
      <c r="B26" s="15" t="s">
        <v>86</v>
      </c>
      <c r="C26" s="52">
        <v>61.326357999999999</v>
      </c>
      <c r="D26" s="52">
        <v>87.770537000000004</v>
      </c>
      <c r="E26" s="16">
        <v>0.4312041324873721</v>
      </c>
      <c r="F26" s="52">
        <v>26.444179000000005</v>
      </c>
      <c r="G26" s="16">
        <v>2.5220788925207757E-3</v>
      </c>
      <c r="H26" s="52">
        <v>8.1559200000000001</v>
      </c>
      <c r="I26" s="52">
        <v>13.015542999999999</v>
      </c>
      <c r="J26" s="16">
        <v>0.59583995429087078</v>
      </c>
      <c r="K26" s="52">
        <v>4.8596229999999991</v>
      </c>
      <c r="L26" s="16">
        <v>3.9620685573457355E-3</v>
      </c>
    </row>
    <row r="27" spans="2:12" x14ac:dyDescent="0.25">
      <c r="B27" s="17" t="s">
        <v>83</v>
      </c>
      <c r="C27" s="53">
        <v>153.849075</v>
      </c>
      <c r="D27" s="53">
        <v>144.18680800000001</v>
      </c>
      <c r="E27" s="95">
        <v>-6.2803543017726837E-2</v>
      </c>
      <c r="F27" s="53">
        <v>-9.6622669999999857</v>
      </c>
      <c r="G27" s="95">
        <v>4.1431956265317793E-3</v>
      </c>
      <c r="H27" s="53">
        <v>15.737076999999999</v>
      </c>
      <c r="I27" s="53">
        <v>12.686983</v>
      </c>
      <c r="J27" s="95">
        <v>-0.1938157892981015</v>
      </c>
      <c r="K27" s="53">
        <v>-3.0500939999999996</v>
      </c>
      <c r="L27" s="95">
        <v>3.8620514281947267E-3</v>
      </c>
    </row>
    <row r="28" spans="2:12" x14ac:dyDescent="0.25">
      <c r="B28" s="15" t="s">
        <v>81</v>
      </c>
      <c r="C28" s="52">
        <v>72.775941000000003</v>
      </c>
      <c r="D28" s="52">
        <v>89.966061999999994</v>
      </c>
      <c r="E28" s="16">
        <v>0.23620609728701392</v>
      </c>
      <c r="F28" s="52">
        <v>17.190120999999991</v>
      </c>
      <c r="G28" s="16">
        <v>2.5851671160837882E-3</v>
      </c>
      <c r="H28" s="52">
        <v>9.5495289999999997</v>
      </c>
      <c r="I28" s="52">
        <v>10.12927</v>
      </c>
      <c r="J28" s="16">
        <v>6.0708857997080257E-2</v>
      </c>
      <c r="K28" s="52">
        <v>0.57974100000000028</v>
      </c>
      <c r="L28" s="16">
        <v>3.0834566161293034E-3</v>
      </c>
    </row>
    <row r="29" spans="2:12" x14ac:dyDescent="0.25">
      <c r="B29" s="17" t="s">
        <v>80</v>
      </c>
      <c r="C29" s="53">
        <v>181.23109500000001</v>
      </c>
      <c r="D29" s="53">
        <v>140.44098399999999</v>
      </c>
      <c r="E29" s="95">
        <v>-0.22507236409954934</v>
      </c>
      <c r="F29" s="53">
        <v>-40.790111000000024</v>
      </c>
      <c r="G29" s="95">
        <v>4.0355596934680705E-3</v>
      </c>
      <c r="H29" s="53">
        <v>13.165248</v>
      </c>
      <c r="I29" s="53">
        <v>10.078511000000001</v>
      </c>
      <c r="J29" s="95">
        <v>-0.2344609839480426</v>
      </c>
      <c r="K29" s="53">
        <v>-3.0867369999999994</v>
      </c>
      <c r="L29" s="95">
        <v>3.0680050412005963E-3</v>
      </c>
    </row>
    <row r="30" spans="2:12" x14ac:dyDescent="0.25">
      <c r="B30" s="15" t="s">
        <v>85</v>
      </c>
      <c r="C30" s="52">
        <v>118.839907</v>
      </c>
      <c r="D30" s="52">
        <v>82.959869999999995</v>
      </c>
      <c r="E30" s="16">
        <v>-0.30191909355836166</v>
      </c>
      <c r="F30" s="52">
        <v>-35.880037000000002</v>
      </c>
      <c r="G30" s="16">
        <v>2.3838447866995219E-3</v>
      </c>
      <c r="H30" s="52">
        <v>9.6156799999999993</v>
      </c>
      <c r="I30" s="52">
        <v>9.5979019999999995</v>
      </c>
      <c r="J30" s="16">
        <v>-1.8488552031681316E-3</v>
      </c>
      <c r="K30" s="52">
        <v>-1.7777999999999849E-2</v>
      </c>
      <c r="L30" s="16">
        <v>2.9217025928680619E-3</v>
      </c>
    </row>
    <row r="31" spans="2:12" x14ac:dyDescent="0.25">
      <c r="B31" s="17" t="s">
        <v>84</v>
      </c>
      <c r="C31" s="53">
        <v>62.437468000000003</v>
      </c>
      <c r="D31" s="53">
        <v>58.117359999999998</v>
      </c>
      <c r="E31" s="95">
        <v>-6.9190954380148884E-2</v>
      </c>
      <c r="F31" s="53">
        <v>-4.3201080000000047</v>
      </c>
      <c r="G31" s="95">
        <v>1.6699973812969973E-3</v>
      </c>
      <c r="H31" s="53">
        <v>8.3266419999999997</v>
      </c>
      <c r="I31" s="53">
        <v>7.6081190000000003</v>
      </c>
      <c r="J31" s="95">
        <v>-8.6292049063716125E-2</v>
      </c>
      <c r="K31" s="53">
        <v>-0.71852299999999936</v>
      </c>
      <c r="L31" s="95">
        <v>2.3159916624642309E-3</v>
      </c>
    </row>
    <row r="32" spans="2:12" x14ac:dyDescent="0.25">
      <c r="B32" s="15" t="s">
        <v>87</v>
      </c>
      <c r="C32" s="52">
        <v>38.424351999999999</v>
      </c>
      <c r="D32" s="52">
        <v>32.573683000000003</v>
      </c>
      <c r="E32" s="16">
        <v>-0.15226461073435915</v>
      </c>
      <c r="F32" s="52">
        <v>-5.8506689999999963</v>
      </c>
      <c r="G32" s="66">
        <v>9.3600200196978199E-4</v>
      </c>
      <c r="H32" s="52">
        <v>4.4153180000000001</v>
      </c>
      <c r="I32" s="52">
        <v>2.8337469999999998</v>
      </c>
      <c r="J32" s="16">
        <v>-0.35820092686415794</v>
      </c>
      <c r="K32" s="52">
        <v>-1.5815710000000003</v>
      </c>
      <c r="L32" s="66">
        <v>8.6262247285209738E-4</v>
      </c>
    </row>
    <row r="33" spans="2:12" x14ac:dyDescent="0.25">
      <c r="B33" s="17" t="s">
        <v>88</v>
      </c>
      <c r="C33" s="53">
        <v>16.970153</v>
      </c>
      <c r="D33" s="53">
        <v>11.564636</v>
      </c>
      <c r="E33" s="95">
        <v>-0.31853083469547971</v>
      </c>
      <c r="F33" s="53">
        <v>-5.4055169999999997</v>
      </c>
      <c r="G33" s="67">
        <v>3.3230882881901355E-4</v>
      </c>
      <c r="H33" s="53">
        <v>1.5458810000000001</v>
      </c>
      <c r="I33" s="53">
        <v>2.0389249999999999</v>
      </c>
      <c r="J33" s="95">
        <v>0.31894046178198687</v>
      </c>
      <c r="K33" s="53">
        <v>0.49304399999999982</v>
      </c>
      <c r="L33" s="67">
        <v>6.2067027347888248E-4</v>
      </c>
    </row>
    <row r="34" spans="2:12" ht="13.5" thickBot="1" x14ac:dyDescent="0.3">
      <c r="B34" s="19" t="s">
        <v>19</v>
      </c>
      <c r="C34" s="55">
        <v>35939.851959000007</v>
      </c>
      <c r="D34" s="55">
        <v>34800.868941999994</v>
      </c>
      <c r="E34" s="20">
        <v>-3.1691366405720234E-2</v>
      </c>
      <c r="F34" s="55">
        <v>-1138.9830170000132</v>
      </c>
      <c r="G34" s="20">
        <v>1</v>
      </c>
      <c r="H34" s="55">
        <v>3227.833138</v>
      </c>
      <c r="I34" s="55">
        <v>3285.0373009999998</v>
      </c>
      <c r="J34" s="20">
        <v>1.7722156181668058E-2</v>
      </c>
      <c r="K34" s="55">
        <v>57.20416299999988</v>
      </c>
      <c r="L34" s="20">
        <v>1</v>
      </c>
    </row>
    <row r="36" spans="2:12" x14ac:dyDescent="0.25">
      <c r="B36" s="186" t="s">
        <v>124</v>
      </c>
      <c r="C36" s="186"/>
      <c r="D36" s="186"/>
      <c r="E36" s="186"/>
      <c r="F36" s="186"/>
      <c r="G36" s="186"/>
      <c r="H36" s="186"/>
      <c r="I36" s="186"/>
      <c r="J36" s="186"/>
      <c r="K36" s="186"/>
    </row>
    <row r="37" spans="2:12" ht="25.5" customHeight="1" x14ac:dyDescent="0.25">
      <c r="B37" s="175" t="s">
        <v>132</v>
      </c>
      <c r="C37" s="175"/>
      <c r="D37" s="175"/>
      <c r="E37" s="175"/>
      <c r="F37" s="175"/>
      <c r="G37" s="175"/>
      <c r="H37" s="175"/>
      <c r="I37" s="175"/>
      <c r="J37" s="175"/>
      <c r="K37" s="175"/>
    </row>
  </sheetData>
  <mergeCells count="7">
    <mergeCell ref="H6:L6"/>
    <mergeCell ref="B36:K36"/>
    <mergeCell ref="B37:K37"/>
    <mergeCell ref="B2:G2"/>
    <mergeCell ref="B3:G3"/>
    <mergeCell ref="B6:B7"/>
    <mergeCell ref="C6:G6"/>
  </mergeCells>
  <pageMargins left="0.7" right="0.7" top="0.75" bottom="0.75" header="0.3" footer="0.3"/>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499984740745262"/>
  </sheetPr>
  <dimension ref="A2:L37"/>
  <sheetViews>
    <sheetView showGridLines="0" workbookViewId="0">
      <selection activeCell="G29" sqref="G29"/>
    </sheetView>
  </sheetViews>
  <sheetFormatPr baseColWidth="10" defaultColWidth="11.42578125" defaultRowHeight="12.75" x14ac:dyDescent="0.25"/>
  <cols>
    <col min="1" max="1" width="11.42578125" style="23"/>
    <col min="2" max="2" width="16.28515625" style="23" customWidth="1"/>
    <col min="3" max="16384" width="11.42578125" style="23"/>
  </cols>
  <sheetData>
    <row r="2" spans="1:12" x14ac:dyDescent="0.25">
      <c r="A2" s="23" t="s">
        <v>125</v>
      </c>
      <c r="B2" s="175" t="s">
        <v>123</v>
      </c>
      <c r="C2" s="175"/>
      <c r="D2" s="175"/>
      <c r="E2" s="175"/>
      <c r="F2" s="175"/>
      <c r="G2" s="175"/>
    </row>
    <row r="3" spans="1:12" x14ac:dyDescent="0.25">
      <c r="B3" s="175" t="s">
        <v>118</v>
      </c>
      <c r="C3" s="175"/>
      <c r="D3" s="175"/>
      <c r="E3" s="175"/>
      <c r="F3" s="175"/>
      <c r="G3" s="175"/>
    </row>
    <row r="4" spans="1:12" x14ac:dyDescent="0.25">
      <c r="B4" s="69"/>
      <c r="C4" s="69"/>
      <c r="D4" s="69"/>
      <c r="E4" s="69"/>
      <c r="F4" s="69"/>
      <c r="G4" s="69"/>
    </row>
    <row r="5" spans="1:12" ht="13.5" thickBot="1" x14ac:dyDescent="0.3"/>
    <row r="6" spans="1:12" ht="12.75" customHeight="1" x14ac:dyDescent="0.25">
      <c r="B6" s="203" t="s">
        <v>135</v>
      </c>
      <c r="C6" s="197" t="s">
        <v>250</v>
      </c>
      <c r="D6" s="198"/>
      <c r="E6" s="198"/>
      <c r="F6" s="198"/>
      <c r="G6" s="199"/>
      <c r="H6" s="202" t="s">
        <v>184</v>
      </c>
      <c r="I6" s="195"/>
      <c r="J6" s="195"/>
      <c r="K6" s="195"/>
      <c r="L6" s="195"/>
    </row>
    <row r="7" spans="1:12" ht="26.25" thickBot="1" x14ac:dyDescent="0.3">
      <c r="B7" s="204"/>
      <c r="C7" s="33">
        <f>+'Cuadro 3'!C7</f>
        <v>2023</v>
      </c>
      <c r="D7" s="33">
        <f>+'Cuadro 3'!D7</f>
        <v>2024</v>
      </c>
      <c r="E7" s="34" t="s">
        <v>190</v>
      </c>
      <c r="F7" s="33" t="s">
        <v>191</v>
      </c>
      <c r="G7" s="34" t="s">
        <v>192</v>
      </c>
      <c r="H7" s="106">
        <f>+C7</f>
        <v>2023</v>
      </c>
      <c r="I7" s="106">
        <f>+D7</f>
        <v>2024</v>
      </c>
      <c r="J7" s="107" t="str">
        <f>+E7</f>
        <v>% Var.
'2024/2023</v>
      </c>
      <c r="K7" s="106" t="str">
        <f>+F7</f>
        <v>US$ Dif.
'2024/2023</v>
      </c>
      <c r="L7" s="107" t="str">
        <f>+G7</f>
        <v>% Part.
2024</v>
      </c>
    </row>
    <row r="8" spans="1:12" ht="13.5" thickTop="1" x14ac:dyDescent="0.25">
      <c r="B8" s="15" t="s">
        <v>64</v>
      </c>
      <c r="C8" s="170">
        <v>14714.349858</v>
      </c>
      <c r="D8" s="170">
        <v>15331.073091</v>
      </c>
      <c r="E8" s="16">
        <v>4.1913046716413049E-2</v>
      </c>
      <c r="F8" s="170">
        <v>616.72323300000062</v>
      </c>
      <c r="G8" s="16">
        <v>0.23610859494774011</v>
      </c>
      <c r="H8" s="170">
        <v>1617.889302</v>
      </c>
      <c r="I8" s="170">
        <v>1791.430758</v>
      </c>
      <c r="J8" s="16">
        <v>0.10726410996442826</v>
      </c>
      <c r="K8" s="170">
        <v>173.54145599999993</v>
      </c>
      <c r="L8" s="162">
        <v>0.24671843758935399</v>
      </c>
    </row>
    <row r="9" spans="1:12" x14ac:dyDescent="0.25">
      <c r="A9" s="75"/>
      <c r="B9" s="17" t="s">
        <v>68</v>
      </c>
      <c r="C9" s="171">
        <v>13283.724899000001</v>
      </c>
      <c r="D9" s="171">
        <v>13227.054330999999</v>
      </c>
      <c r="E9" s="95">
        <v>-4.2661654340845345E-3</v>
      </c>
      <c r="F9" s="171">
        <v>-56.670568000001367</v>
      </c>
      <c r="G9" s="95">
        <v>0.20370532413828085</v>
      </c>
      <c r="H9" s="171">
        <v>1466.8749789999999</v>
      </c>
      <c r="I9" s="171">
        <v>1527.562105</v>
      </c>
      <c r="J9" s="95">
        <v>4.1371709838129211E-2</v>
      </c>
      <c r="K9" s="171">
        <v>60.687126000000035</v>
      </c>
      <c r="L9" s="163">
        <v>0.21037806467443979</v>
      </c>
    </row>
    <row r="10" spans="1:12" x14ac:dyDescent="0.25">
      <c r="A10" s="75"/>
      <c r="B10" s="15" t="s">
        <v>65</v>
      </c>
      <c r="C10" s="170">
        <v>13625.628348</v>
      </c>
      <c r="D10" s="170">
        <v>12652.745940000001</v>
      </c>
      <c r="E10" s="16">
        <v>-7.1400920614629992E-2</v>
      </c>
      <c r="F10" s="170">
        <v>-972.88240799999949</v>
      </c>
      <c r="G10" s="16">
        <v>0.19486059771496808</v>
      </c>
      <c r="H10" s="170">
        <v>1384.469398</v>
      </c>
      <c r="I10" s="170">
        <v>1243.7529300000001</v>
      </c>
      <c r="J10" s="16">
        <v>-0.10163927653675731</v>
      </c>
      <c r="K10" s="170">
        <v>-140.71646799999985</v>
      </c>
      <c r="L10" s="162">
        <v>0.17129145420019701</v>
      </c>
    </row>
    <row r="11" spans="1:12" x14ac:dyDescent="0.25">
      <c r="A11" s="75"/>
      <c r="B11" s="17" t="s">
        <v>66</v>
      </c>
      <c r="C11" s="171">
        <v>9090.7360509999999</v>
      </c>
      <c r="D11" s="171">
        <v>8736.7247129999996</v>
      </c>
      <c r="E11" s="95">
        <v>-3.8941988416994922E-2</v>
      </c>
      <c r="F11" s="171">
        <v>-354.01133800000025</v>
      </c>
      <c r="G11" s="95">
        <v>0.13455129880259911</v>
      </c>
      <c r="H11" s="171">
        <v>852.26430800000003</v>
      </c>
      <c r="I11" s="171">
        <v>931.65794300000005</v>
      </c>
      <c r="J11" s="95">
        <v>9.3156118653275888E-2</v>
      </c>
      <c r="K11" s="171">
        <v>79.393635000000017</v>
      </c>
      <c r="L11" s="163">
        <v>0.12830928074568174</v>
      </c>
    </row>
    <row r="12" spans="1:12" x14ac:dyDescent="0.25">
      <c r="B12" s="15" t="s">
        <v>70</v>
      </c>
      <c r="C12" s="170">
        <v>3968.8997079999999</v>
      </c>
      <c r="D12" s="170">
        <v>4193.2063189999999</v>
      </c>
      <c r="E12" s="16">
        <v>5.6516069314594075E-2</v>
      </c>
      <c r="F12" s="170">
        <v>224.30661099999998</v>
      </c>
      <c r="G12" s="16">
        <v>6.4578131382484791E-2</v>
      </c>
      <c r="H12" s="170">
        <v>367.50840399999998</v>
      </c>
      <c r="I12" s="170">
        <v>500.29682200000002</v>
      </c>
      <c r="J12" s="16">
        <v>0.36132076587832263</v>
      </c>
      <c r="K12" s="170">
        <v>132.78841800000004</v>
      </c>
      <c r="L12" s="162">
        <v>6.8901602645564913E-2</v>
      </c>
    </row>
    <row r="13" spans="1:12" x14ac:dyDescent="0.25">
      <c r="B13" s="17" t="s">
        <v>89</v>
      </c>
      <c r="C13" s="171">
        <v>2358.629633</v>
      </c>
      <c r="D13" s="171">
        <v>1956.089606</v>
      </c>
      <c r="E13" s="95">
        <v>-0.17066690817752483</v>
      </c>
      <c r="F13" s="171">
        <v>-402.54002700000001</v>
      </c>
      <c r="G13" s="95">
        <v>3.0125064678979591E-2</v>
      </c>
      <c r="H13" s="171">
        <v>217.544464</v>
      </c>
      <c r="I13" s="171">
        <v>250.97268199999999</v>
      </c>
      <c r="J13" s="95">
        <v>0.15366154295702961</v>
      </c>
      <c r="K13" s="171">
        <v>33.428217999999987</v>
      </c>
      <c r="L13" s="163">
        <v>3.4564321118265504E-2</v>
      </c>
    </row>
    <row r="14" spans="1:12" x14ac:dyDescent="0.25">
      <c r="B14" s="15" t="s">
        <v>67</v>
      </c>
      <c r="C14" s="170">
        <v>1858.617041</v>
      </c>
      <c r="D14" s="170">
        <v>1482.130981</v>
      </c>
      <c r="E14" s="16">
        <v>-0.2025624707483783</v>
      </c>
      <c r="F14" s="170">
        <v>-376.48605999999995</v>
      </c>
      <c r="G14" s="16">
        <v>2.2825790561122418E-2</v>
      </c>
      <c r="H14" s="170">
        <v>330.16432500000002</v>
      </c>
      <c r="I14" s="170">
        <v>177.95923500000001</v>
      </c>
      <c r="J14" s="162">
        <v>-0.46099798941027326</v>
      </c>
      <c r="K14" s="170">
        <v>-152.20509000000001</v>
      </c>
      <c r="L14" s="162">
        <v>2.4508803490018386E-2</v>
      </c>
    </row>
    <row r="15" spans="1:12" x14ac:dyDescent="0.25">
      <c r="B15" s="17" t="s">
        <v>69</v>
      </c>
      <c r="C15" s="171">
        <v>1057.861562</v>
      </c>
      <c r="D15" s="171">
        <v>1202.649089</v>
      </c>
      <c r="E15" s="95">
        <v>0.13686812358156164</v>
      </c>
      <c r="F15" s="171">
        <v>144.78752699999995</v>
      </c>
      <c r="G15" s="95">
        <v>1.8521585862483685E-2</v>
      </c>
      <c r="H15" s="171">
        <v>92.459879999999998</v>
      </c>
      <c r="I15" s="171">
        <v>170.209496</v>
      </c>
      <c r="J15" s="95">
        <v>0.84090111300166082</v>
      </c>
      <c r="K15" s="171">
        <v>77.749616000000003</v>
      </c>
      <c r="L15" s="163">
        <v>2.3441498215021381E-2</v>
      </c>
    </row>
    <row r="16" spans="1:12" x14ac:dyDescent="0.25">
      <c r="B16" s="15" t="s">
        <v>79</v>
      </c>
      <c r="C16" s="170">
        <v>966.553856</v>
      </c>
      <c r="D16" s="170">
        <v>991.33766100000003</v>
      </c>
      <c r="E16" s="16">
        <v>2.5641411335903808E-2</v>
      </c>
      <c r="F16" s="170">
        <v>24.783805000000029</v>
      </c>
      <c r="G16" s="16">
        <v>1.5267251083350086E-2</v>
      </c>
      <c r="H16" s="170">
        <v>78.756110000000007</v>
      </c>
      <c r="I16" s="170">
        <v>94.575568000000004</v>
      </c>
      <c r="J16" s="16">
        <v>0.20086642166556978</v>
      </c>
      <c r="K16" s="170">
        <v>15.819457999999997</v>
      </c>
      <c r="L16" s="162">
        <v>1.3025084149574317E-2</v>
      </c>
    </row>
    <row r="17" spans="2:12" x14ac:dyDescent="0.25">
      <c r="B17" s="17" t="s">
        <v>72</v>
      </c>
      <c r="C17" s="171">
        <v>1079.9361699999999</v>
      </c>
      <c r="D17" s="171">
        <v>974.30533700000001</v>
      </c>
      <c r="E17" s="95">
        <v>-9.7812107728552089E-2</v>
      </c>
      <c r="F17" s="171">
        <v>-105.63083299999994</v>
      </c>
      <c r="G17" s="95">
        <v>1.5004942107033519E-2</v>
      </c>
      <c r="H17" s="171">
        <v>165.85896500000001</v>
      </c>
      <c r="I17" s="171">
        <v>123.676143</v>
      </c>
      <c r="J17" s="95">
        <v>-0.25432946600143091</v>
      </c>
      <c r="K17" s="171">
        <v>-42.182822000000016</v>
      </c>
      <c r="L17" s="163">
        <v>1.7032857469804322E-2</v>
      </c>
    </row>
    <row r="18" spans="2:12" x14ac:dyDescent="0.25">
      <c r="B18" s="15" t="s">
        <v>77</v>
      </c>
      <c r="C18" s="170">
        <v>940.49306100000001</v>
      </c>
      <c r="D18" s="170">
        <v>782.94253100000003</v>
      </c>
      <c r="E18" s="16">
        <v>-0.16751907752778195</v>
      </c>
      <c r="F18" s="170">
        <v>-157.55052999999998</v>
      </c>
      <c r="G18" s="16">
        <v>1.2057829208821522E-2</v>
      </c>
      <c r="H18" s="170">
        <v>150.10461699999999</v>
      </c>
      <c r="I18" s="170">
        <v>82.247214</v>
      </c>
      <c r="J18" s="16">
        <v>-0.45206739376977323</v>
      </c>
      <c r="K18" s="170">
        <v>-67.857402999999991</v>
      </c>
      <c r="L18" s="162">
        <v>1.1327205387950161E-2</v>
      </c>
    </row>
    <row r="19" spans="2:12" x14ac:dyDescent="0.25">
      <c r="B19" s="17" t="s">
        <v>76</v>
      </c>
      <c r="C19" s="171">
        <v>483.242366</v>
      </c>
      <c r="D19" s="171">
        <v>487.86963100000003</v>
      </c>
      <c r="E19" s="95">
        <v>9.5754539038077624E-3</v>
      </c>
      <c r="F19" s="171">
        <v>4.6272650000000226</v>
      </c>
      <c r="G19" s="95">
        <v>7.5135127469129377E-3</v>
      </c>
      <c r="H19" s="171">
        <v>57.855013999999997</v>
      </c>
      <c r="I19" s="171">
        <v>68.305229999999995</v>
      </c>
      <c r="J19" s="95">
        <v>0.18062766348997861</v>
      </c>
      <c r="K19" s="171">
        <v>10.450215999999998</v>
      </c>
      <c r="L19" s="163">
        <v>9.4070951665447891E-3</v>
      </c>
    </row>
    <row r="20" spans="2:12" x14ac:dyDescent="0.25">
      <c r="B20" s="15" t="s">
        <v>71</v>
      </c>
      <c r="C20" s="170">
        <v>699.51644899999997</v>
      </c>
      <c r="D20" s="170">
        <v>467.46258599999999</v>
      </c>
      <c r="E20" s="16">
        <v>-0.33173467662087808</v>
      </c>
      <c r="F20" s="170">
        <v>-232.05386299999998</v>
      </c>
      <c r="G20" s="16">
        <v>7.1992308507021728E-3</v>
      </c>
      <c r="H20" s="170">
        <v>65.569001</v>
      </c>
      <c r="I20" s="170">
        <v>44.068964999999999</v>
      </c>
      <c r="J20" s="16">
        <v>-0.32789939868078821</v>
      </c>
      <c r="K20" s="170">
        <v>-21.500036000000001</v>
      </c>
      <c r="L20" s="162">
        <v>6.0692416619654386E-3</v>
      </c>
    </row>
    <row r="21" spans="2:12" x14ac:dyDescent="0.25">
      <c r="B21" s="17" t="s">
        <v>73</v>
      </c>
      <c r="C21" s="171">
        <v>447.777964</v>
      </c>
      <c r="D21" s="171">
        <v>444.42202099999997</v>
      </c>
      <c r="E21" s="95">
        <v>-7.4946586697152151E-3</v>
      </c>
      <c r="F21" s="171">
        <v>-3.3559430000000248</v>
      </c>
      <c r="G21" s="95">
        <v>6.8443910168130735E-3</v>
      </c>
      <c r="H21" s="171">
        <v>29.594239999999999</v>
      </c>
      <c r="I21" s="171">
        <v>40.589834000000003</v>
      </c>
      <c r="J21" s="95">
        <v>0.37154507093272215</v>
      </c>
      <c r="K21" s="171">
        <v>10.995594000000004</v>
      </c>
      <c r="L21" s="163">
        <v>5.5900907036292155E-3</v>
      </c>
    </row>
    <row r="22" spans="2:12" x14ac:dyDescent="0.25">
      <c r="B22" s="15" t="s">
        <v>75</v>
      </c>
      <c r="C22" s="170">
        <v>412.51962099999997</v>
      </c>
      <c r="D22" s="170">
        <v>416.47859899999997</v>
      </c>
      <c r="E22" s="16">
        <v>9.5970659296227279E-3</v>
      </c>
      <c r="F22" s="170">
        <v>3.9589780000000019</v>
      </c>
      <c r="G22" s="16">
        <v>6.4140439649602657E-3</v>
      </c>
      <c r="H22" s="170">
        <v>50.893011999999999</v>
      </c>
      <c r="I22" s="170">
        <v>46.866416000000001</v>
      </c>
      <c r="J22" s="16">
        <v>-7.9118838554888438E-2</v>
      </c>
      <c r="K22" s="170">
        <v>-4.0265959999999978</v>
      </c>
      <c r="L22" s="162">
        <v>6.4545106637790024E-3</v>
      </c>
    </row>
    <row r="23" spans="2:12" x14ac:dyDescent="0.25">
      <c r="B23" s="17" t="s">
        <v>85</v>
      </c>
      <c r="C23" s="171">
        <v>301.94106799999997</v>
      </c>
      <c r="D23" s="171">
        <v>337.39742000000001</v>
      </c>
      <c r="E23" s="95">
        <v>0.11742805387440725</v>
      </c>
      <c r="F23" s="171">
        <v>35.456352000000038</v>
      </c>
      <c r="G23" s="95">
        <v>5.196141868370442E-3</v>
      </c>
      <c r="H23" s="171">
        <v>32.241315999999998</v>
      </c>
      <c r="I23" s="171">
        <v>41.278914999999998</v>
      </c>
      <c r="J23" s="95">
        <v>0.28031110764833556</v>
      </c>
      <c r="K23" s="171">
        <v>9.0375990000000002</v>
      </c>
      <c r="L23" s="163">
        <v>5.6849919365868943E-3</v>
      </c>
    </row>
    <row r="24" spans="2:12" x14ac:dyDescent="0.25">
      <c r="B24" s="15" t="s">
        <v>84</v>
      </c>
      <c r="C24" s="170">
        <v>256.83475299999998</v>
      </c>
      <c r="D24" s="170">
        <v>312.09953400000001</v>
      </c>
      <c r="E24" s="16">
        <v>0.21517641345055827</v>
      </c>
      <c r="F24" s="170">
        <v>55.264781000000028</v>
      </c>
      <c r="G24" s="16">
        <v>4.8065378084879975E-3</v>
      </c>
      <c r="H24" s="170">
        <v>33.242609000000002</v>
      </c>
      <c r="I24" s="170">
        <v>31.368717</v>
      </c>
      <c r="J24" s="16">
        <v>-5.6370184422047109E-2</v>
      </c>
      <c r="K24" s="170">
        <v>-1.8738920000000014</v>
      </c>
      <c r="L24" s="16">
        <v>4.3201451202405936E-3</v>
      </c>
    </row>
    <row r="25" spans="2:12" x14ac:dyDescent="0.25">
      <c r="B25" s="17" t="s">
        <v>81</v>
      </c>
      <c r="C25" s="171">
        <v>183.65402599999999</v>
      </c>
      <c r="D25" s="171">
        <v>228.718953</v>
      </c>
      <c r="E25" s="95">
        <v>0.24537946693311263</v>
      </c>
      <c r="F25" s="171">
        <v>45.064927000000012</v>
      </c>
      <c r="G25" s="95">
        <v>3.5224220972796751E-3</v>
      </c>
      <c r="H25" s="171">
        <v>12.901308</v>
      </c>
      <c r="I25" s="171">
        <v>28.037678</v>
      </c>
      <c r="J25" s="95">
        <v>1.1732430541151331</v>
      </c>
      <c r="K25" s="171">
        <v>15.136369999999999</v>
      </c>
      <c r="L25" s="95">
        <v>3.8613896065490035E-3</v>
      </c>
    </row>
    <row r="26" spans="2:12" x14ac:dyDescent="0.25">
      <c r="B26" s="15" t="s">
        <v>83</v>
      </c>
      <c r="C26" s="170">
        <v>519.343524</v>
      </c>
      <c r="D26" s="170">
        <v>216.394757</v>
      </c>
      <c r="E26" s="16">
        <v>-0.58333021015970155</v>
      </c>
      <c r="F26" s="170">
        <v>-302.94876699999998</v>
      </c>
      <c r="G26" s="16">
        <v>3.3326213844301115E-3</v>
      </c>
      <c r="H26" s="170">
        <v>47.077896000000003</v>
      </c>
      <c r="I26" s="170">
        <v>18.651568000000001</v>
      </c>
      <c r="J26" s="16">
        <v>-0.60381474992000495</v>
      </c>
      <c r="K26" s="170">
        <v>-28.426328000000002</v>
      </c>
      <c r="L26" s="16">
        <v>2.568720948326819E-3</v>
      </c>
    </row>
    <row r="27" spans="2:12" x14ac:dyDescent="0.25">
      <c r="B27" s="17" t="s">
        <v>74</v>
      </c>
      <c r="C27" s="171">
        <v>194.36253500000001</v>
      </c>
      <c r="D27" s="171">
        <v>165.17412400000001</v>
      </c>
      <c r="E27" s="95">
        <v>-0.15017508904172294</v>
      </c>
      <c r="F27" s="171">
        <v>-29.188411000000002</v>
      </c>
      <c r="G27" s="95">
        <v>2.5437899948606933E-3</v>
      </c>
      <c r="H27" s="171">
        <v>13.695254</v>
      </c>
      <c r="I27" s="171">
        <v>12.830206</v>
      </c>
      <c r="J27" s="95">
        <v>-6.3164071290682133E-2</v>
      </c>
      <c r="K27" s="171">
        <v>-0.86504799999999982</v>
      </c>
      <c r="L27" s="95">
        <v>1.7669945456354364E-3</v>
      </c>
    </row>
    <row r="28" spans="2:12" x14ac:dyDescent="0.25">
      <c r="B28" s="15" t="s">
        <v>82</v>
      </c>
      <c r="C28" s="170">
        <v>143.88468399999999</v>
      </c>
      <c r="D28" s="170">
        <v>163.14830900000001</v>
      </c>
      <c r="E28" s="16">
        <v>0.13388238737070868</v>
      </c>
      <c r="F28" s="170">
        <v>19.263625000000019</v>
      </c>
      <c r="G28" s="16">
        <v>2.5125911133189408E-3</v>
      </c>
      <c r="H28" s="170">
        <v>13.419739999999999</v>
      </c>
      <c r="I28" s="170">
        <v>18.587862999999999</v>
      </c>
      <c r="J28" s="16">
        <v>0.38511349698280295</v>
      </c>
      <c r="K28" s="170">
        <v>5.1681229999999996</v>
      </c>
      <c r="L28" s="16">
        <v>2.5599474034959948E-3</v>
      </c>
    </row>
    <row r="29" spans="2:12" x14ac:dyDescent="0.25">
      <c r="B29" s="17" t="s">
        <v>78</v>
      </c>
      <c r="C29" s="171">
        <v>157.01997</v>
      </c>
      <c r="D29" s="171">
        <v>114.484025</v>
      </c>
      <c r="E29" s="95">
        <v>-0.27089512881705424</v>
      </c>
      <c r="F29" s="171">
        <v>-42.535944999999998</v>
      </c>
      <c r="G29" s="95">
        <v>1.7631291773424599E-3</v>
      </c>
      <c r="H29" s="171">
        <v>21.784125</v>
      </c>
      <c r="I29" s="171">
        <v>12.129149999999999</v>
      </c>
      <c r="J29" s="95">
        <v>-0.44321151297102823</v>
      </c>
      <c r="K29" s="171">
        <v>-9.6549750000000003</v>
      </c>
      <c r="L29" s="95">
        <v>1.6704440983405916E-3</v>
      </c>
    </row>
    <row r="30" spans="2:12" x14ac:dyDescent="0.25">
      <c r="B30" s="15" t="s">
        <v>80</v>
      </c>
      <c r="C30" s="170">
        <v>18.838473</v>
      </c>
      <c r="D30" s="170">
        <v>23.440750999999999</v>
      </c>
      <c r="E30" s="16">
        <v>0.24430207267860826</v>
      </c>
      <c r="F30" s="170">
        <v>4.6022779999999983</v>
      </c>
      <c r="G30" s="66">
        <v>3.6100296112858923E-4</v>
      </c>
      <c r="H30" s="164">
        <v>2.4361419999999998</v>
      </c>
      <c r="I30" s="164">
        <v>2.1313499999999999</v>
      </c>
      <c r="J30" s="16">
        <v>-0.12511257553952104</v>
      </c>
      <c r="K30" s="164">
        <v>-0.30479199999999995</v>
      </c>
      <c r="L30" s="66">
        <v>2.935326077258687E-4</v>
      </c>
    </row>
    <row r="31" spans="2:12" x14ac:dyDescent="0.25">
      <c r="B31" s="17" t="s">
        <v>86</v>
      </c>
      <c r="C31" s="171">
        <v>12.565398</v>
      </c>
      <c r="D31" s="171">
        <v>13.961195</v>
      </c>
      <c r="E31" s="95">
        <v>0.11108259364327333</v>
      </c>
      <c r="F31" s="171">
        <v>1.395797</v>
      </c>
      <c r="G31" s="67">
        <v>2.1501157261956559E-4</v>
      </c>
      <c r="H31" s="165">
        <v>0.74574799999999997</v>
      </c>
      <c r="I31" s="165">
        <v>0.84020600000000001</v>
      </c>
      <c r="J31" s="95">
        <v>0.1266620896066768</v>
      </c>
      <c r="K31" s="220">
        <v>9.4458000000000042E-2</v>
      </c>
      <c r="L31" s="67">
        <v>1.1571438675342917E-4</v>
      </c>
    </row>
    <row r="32" spans="2:12" x14ac:dyDescent="0.25">
      <c r="B32" s="15" t="s">
        <v>87</v>
      </c>
      <c r="C32" s="170">
        <v>16.778748</v>
      </c>
      <c r="D32" s="170">
        <v>8.3809190000000005</v>
      </c>
      <c r="E32" s="16">
        <v>-0.50050391125726423</v>
      </c>
      <c r="F32" s="170">
        <v>-8.3978289999999998</v>
      </c>
      <c r="G32" s="66">
        <v>1.2907165713158488E-4</v>
      </c>
      <c r="H32" s="164">
        <v>1.0462959999999999</v>
      </c>
      <c r="I32" s="164">
        <v>0.80185899999999999</v>
      </c>
      <c r="J32" s="16">
        <v>-0.23362126969805863</v>
      </c>
      <c r="K32" s="164">
        <v>-0.2444369999999999</v>
      </c>
      <c r="L32" s="66">
        <v>1.1043318239541011E-4</v>
      </c>
    </row>
    <row r="33" spans="2:12" x14ac:dyDescent="0.25">
      <c r="B33" s="17" t="s">
        <v>88</v>
      </c>
      <c r="C33" s="171">
        <v>2.8591570000000002</v>
      </c>
      <c r="D33" s="171">
        <v>2.6032199999999999</v>
      </c>
      <c r="E33" s="95">
        <v>-8.9514846508953583E-2</v>
      </c>
      <c r="F33" s="165">
        <v>-0.2559370000000003</v>
      </c>
      <c r="G33" s="85">
        <v>4.0091297777497233E-5</v>
      </c>
      <c r="H33" s="165">
        <v>0.17142399999999999</v>
      </c>
      <c r="I33" s="165">
        <v>0.20431299999999999</v>
      </c>
      <c r="J33" s="95">
        <v>0.19185761620309871</v>
      </c>
      <c r="K33" s="220">
        <v>3.2889000000000002E-2</v>
      </c>
      <c r="L33" s="85">
        <v>2.8138282160271853E-5</v>
      </c>
    </row>
    <row r="34" spans="2:12" ht="13.5" thickBot="1" x14ac:dyDescent="0.3">
      <c r="B34" s="19" t="s">
        <v>19</v>
      </c>
      <c r="C34" s="55">
        <f>SUM(C8:C33)</f>
        <v>66796.568922999984</v>
      </c>
      <c r="D34" s="55">
        <f>SUM(D8:D33)</f>
        <v>64932.295643000005</v>
      </c>
      <c r="E34" s="20">
        <f>+D34/C34-1</f>
        <v>-2.7909716173431409E-2</v>
      </c>
      <c r="F34" s="55">
        <f>+D34-C34</f>
        <v>-1864.2732799999794</v>
      </c>
      <c r="G34" s="20"/>
      <c r="H34" s="55">
        <f>SUM(H8:H33)</f>
        <v>7106.5678770000004</v>
      </c>
      <c r="I34" s="55">
        <f>SUM(I8:I33)</f>
        <v>7261.0331660000002</v>
      </c>
      <c r="J34" s="20">
        <f>+I34/H34-1</f>
        <v>2.1735567952558155E-2</v>
      </c>
      <c r="K34" s="55">
        <f>+I34-H34</f>
        <v>154.46528899999976</v>
      </c>
      <c r="L34" s="20"/>
    </row>
    <row r="36" spans="2:12" x14ac:dyDescent="0.25">
      <c r="B36" s="186" t="s">
        <v>124</v>
      </c>
      <c r="C36" s="186"/>
      <c r="D36" s="186"/>
      <c r="E36" s="186"/>
      <c r="F36" s="186"/>
      <c r="G36" s="186"/>
      <c r="H36" s="186"/>
      <c r="I36" s="186"/>
      <c r="J36" s="186"/>
      <c r="K36" s="186"/>
    </row>
    <row r="37" spans="2:12" ht="26.25" customHeight="1" x14ac:dyDescent="0.25">
      <c r="B37" s="175" t="s">
        <v>132</v>
      </c>
      <c r="C37" s="175"/>
      <c r="D37" s="175"/>
      <c r="E37" s="175"/>
      <c r="F37" s="175"/>
      <c r="G37" s="175"/>
      <c r="H37" s="175"/>
      <c r="I37" s="175"/>
      <c r="J37" s="175"/>
      <c r="K37" s="175"/>
    </row>
  </sheetData>
  <mergeCells count="7">
    <mergeCell ref="H6:L6"/>
    <mergeCell ref="B36:K36"/>
    <mergeCell ref="B37:K37"/>
    <mergeCell ref="B2:G2"/>
    <mergeCell ref="B3:G3"/>
    <mergeCell ref="B6:B7"/>
    <mergeCell ref="C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lpstr>Cuadro 11</vt:lpstr>
      <vt:lpstr>'Cuadro 11'!Área_de_impresión</vt:lpstr>
      <vt:lpstr>'Cuadro 6'!Área_de_impresión</vt:lpstr>
      <vt:lpstr>'Cuadro 7'!Área_de_impresión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PATRICIA CECILIA ORTEGA SANHUEZA</cp:lastModifiedBy>
  <cp:lastPrinted>2024-08-07T12:26:44Z</cp:lastPrinted>
  <dcterms:created xsi:type="dcterms:W3CDTF">2022-11-08T15:01:18Z</dcterms:created>
  <dcterms:modified xsi:type="dcterms:W3CDTF">2024-11-07T16:11:51Z</dcterms:modified>
</cp:coreProperties>
</file>