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ubrei-my.sharepoint.com/personal/nparedes_subrei_gob_cl/Documents/Escritorio/"/>
    </mc:Choice>
  </mc:AlternateContent>
  <xr:revisionPtr revIDLastSave="11" documentId="8_{64663EE0-1E9D-4077-85D6-72C83D7141B0}" xr6:coauthVersionLast="47" xr6:coauthVersionMax="47" xr10:uidLastSave="{F416FBD3-4615-4EA4-90D1-225530B092B1}"/>
  <bookViews>
    <workbookView xWindow="-57720" yWindow="-120" windowWidth="29040" windowHeight="15840" tabRatio="84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18" r:id="rId8"/>
    <sheet name="Cuadro 8" sheetId="8" r:id="rId9"/>
    <sheet name="Cuadro 9" sheetId="9" r:id="rId10"/>
    <sheet name="Cuadro 10" sheetId="10" r:id="rId11"/>
    <sheet name="Cuadro 11" sheetId="11" r:id="rId12"/>
  </sheets>
  <definedNames>
    <definedName name="_xlnm._FilterDatabase" localSheetId="4" hidden="1">'Cuadro 4'!#REF!</definedName>
    <definedName name="_xlnm.Print_Area" localSheetId="11">'Cuadro 11'!$A$2:$G$29</definedName>
    <definedName name="_xlnm.Print_Area" localSheetId="6">'Cuadro 6'!$B$2:$G$34</definedName>
    <definedName name="_xlnm.Print_Area" localSheetId="7">'Cuadro 7'!$A$2:$G$34</definedName>
    <definedName name="_xlnm.Print_Area" localSheetId="9">'Cuadro 9'!$B$2:$G$33</definedName>
    <definedName name="cuadro10">#REF!</definedName>
    <definedName name="cuadro11">#REF!</definedName>
    <definedName name="cuadro6">#REF!</definedName>
    <definedName name="cuadro7">#REF!</definedName>
    <definedName name="cuadro7acumulado">#REF!</definedName>
    <definedName name="cuadro7mensual">#REF!</definedName>
    <definedName name="cuadro8">#REF!+#REF!</definedName>
    <definedName name="EXPORTACIONES_CHILENAS_NO_COBRE_NO_LITIO_NO_CELULOSA_POR_REGIÓN">'Tabla de Contenidos'!$C$16</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C6" i="11"/>
  <c r="C6" i="10"/>
  <c r="C6" i="9"/>
  <c r="C6" i="8"/>
  <c r="C6" i="18"/>
  <c r="C6" i="7"/>
  <c r="C6" i="6"/>
  <c r="C6" i="5"/>
  <c r="C6" i="4"/>
  <c r="D6" i="2"/>
  <c r="C7" i="8"/>
  <c r="H7" i="8" s="1"/>
  <c r="D7" i="8"/>
  <c r="I7" i="8" s="1"/>
  <c r="J7" i="8"/>
  <c r="K7" i="8"/>
  <c r="L7" i="8"/>
  <c r="L7" i="6" l="1"/>
  <c r="K7" i="6"/>
  <c r="J7" i="6"/>
  <c r="L7" i="5"/>
  <c r="K7" i="5"/>
  <c r="J7" i="5"/>
  <c r="C7" i="6" l="1"/>
  <c r="H7" i="6" s="1"/>
  <c r="C7" i="5"/>
  <c r="H7" i="5" s="1"/>
  <c r="D7" i="5" l="1"/>
  <c r="I7" i="5" s="1"/>
  <c r="D7" i="6"/>
  <c r="I7" i="6" s="1"/>
</calcChain>
</file>

<file path=xl/sharedStrings.xml><?xml version="1.0" encoding="utf-8"?>
<sst xmlns="http://schemas.openxmlformats.org/spreadsheetml/2006/main" count="430" uniqueCount="253">
  <si>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</si>
  <si>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</si>
  <si>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</si>
  <si>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</si>
  <si>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</si>
  <si>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</si>
  <si>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</si>
  <si>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</si>
  <si>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</si>
  <si>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</si>
  <si>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</si>
  <si>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</si>
  <si>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</si>
  <si>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</si>
  <si>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</si>
  <si>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</si>
  <si>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</si>
  <si>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Vino embotellado</t>
  </si>
  <si>
    <t>Sector Exportador</t>
  </si>
  <si>
    <t>Total</t>
  </si>
  <si>
    <t>Concentrado de molibdeno</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</si>
  <si>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</si>
  <si>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</si>
  <si>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</si>
  <si>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</si>
  <si>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</si>
  <si>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</si>
  <si>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</si>
  <si>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</si>
  <si>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</si>
  <si>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</si>
  <si>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</si>
  <si>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</si>
  <si>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</si>
  <si>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</si>
  <si>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</si>
  <si>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</si>
  <si>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</si>
  <si>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</si>
  <si>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</si>
  <si>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</si>
  <si>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</si>
  <si>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</si>
  <si>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</si>
  <si>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</si>
  <si>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</si>
  <si>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</si>
  <si>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</si>
  <si>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</si>
  <si>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</si>
  <si>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</si>
  <si>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</si>
  <si>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</si>
  <si>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</si>
  <si>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</si>
  <si>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</si>
  <si>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</si>
  <si>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</si>
  <si>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</si>
  <si>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</si>
  <si>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</si>
  <si>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</si>
  <si>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</si>
  <si>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</si>
  <si>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</si>
  <si>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</si>
  <si>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</si>
  <si>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</si>
  <si>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</si>
  <si>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</si>
  <si>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</si>
  <si>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</si>
  <si>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</si>
  <si>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</si>
  <si>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</si>
  <si>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</si>
  <si>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</si>
  <si>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</si>
  <si>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</si>
  <si>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</si>
  <si>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</si>
  <si>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</si>
  <si>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</si>
  <si>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</si>
  <si>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</si>
  <si>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</si>
  <si>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</si>
  <si>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</si>
  <si>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</si>
  <si>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</si>
  <si>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</si>
  <si>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</si>
  <si>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</si>
  <si>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</si>
  <si>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</si>
  <si>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</si>
  <si>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</si>
  <si>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</si>
  <si>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</si>
  <si>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</si>
  <si>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en diseño y desarrollo de aplicaciones de tecnologías de información</t>
  </si>
  <si>
    <t>Servicios de suministro de infraestructura para operar tecnologías de la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</si>
  <si>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</si>
  <si>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</si>
  <si>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</si>
  <si>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</si>
  <si>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</si>
  <si>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</si>
  <si>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</si>
  <si>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</si>
  <si>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</si>
  <si>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</si>
  <si>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</si>
  <si>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</si>
  <si>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</si>
  <si>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</si>
  <si>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</si>
  <si>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</si>
  <si>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</si>
  <si>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</si>
  <si>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</si>
  <si>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</si>
  <si>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</si>
  <si>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</si>
  <si>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</si>
  <si>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</si>
  <si>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</si>
  <si>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</si>
  <si>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</si>
  <si>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</si>
  <si>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</si>
  <si>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</si>
  <si>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</si>
  <si>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</si>
  <si>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</si>
  <si>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</si>
  <si>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</si>
  <si>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</si>
  <si>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</si>
  <si>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</si>
  <si>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Servicios de soporte logístico inbound y outbound</t>
  </si>
  <si>
    <t>Cuadro 10</t>
  </si>
  <si>
    <t>Región de origen</t>
  </si>
  <si>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</si>
  <si>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</si>
  <si>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</si>
  <si>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</si>
  <si>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</si>
  <si>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</si>
  <si>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</si>
  <si>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</si>
  <si>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</si>
  <si>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</si>
  <si>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</si>
  <si>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</si>
  <si>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</si>
  <si>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</si>
  <si>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Servicios de asesoría comercial y gestión, respecto de compraventa de productos</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</si>
  <si>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</si>
  <si>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</si>
  <si>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</si>
  <si>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</si>
  <si>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</si>
  <si>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</si>
  <si>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</si>
  <si>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</si>
  <si>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</si>
  <si>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</si>
  <si>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</si>
  <si>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Servicio de licenciamiento y/o arriendo de software</t>
  </si>
  <si>
    <t>Servicios de administración de empresas navieras</t>
  </si>
  <si>
    <t>Servicios de asesoría en gestión de proyectos de ingeniería</t>
  </si>
  <si>
    <t>Servicios de procesamiento de información</t>
  </si>
  <si>
    <t>Total de todos los servicios</t>
  </si>
  <si>
    <t xml:space="preserve">EXPORTACIONES CHILENAS TOTALES Y DE SERVICIOS NO TRADICIONALES, SEGÚN SOCIO COMERCIAL </t>
  </si>
  <si>
    <t>EXPORTACIONES CHILENAS TOTALES Y DE SERVICIOS NO TRADICIONALES POR REGIÓN</t>
  </si>
  <si>
    <t>Celulosa: Celulosa cruda de conífera, celulosa blanqueada y semiblanqueada de coníferas y eucaliptus.</t>
  </si>
  <si>
    <t>Total exportaciones de carbonato de litio</t>
  </si>
  <si>
    <t>EXPORTACIONES CHILENAS NO COBRE, NO CARBONATO DE LITIO, NO CELULOSA, POR REGIÓN</t>
  </si>
  <si>
    <t>Cuadro 11</t>
  </si>
  <si>
    <t>Servicio de promoción y oferta de paquetes turísticos</t>
  </si>
  <si>
    <t>Servicios de transmisión internacional de datos, para señales de ingreso o en tránsito</t>
  </si>
  <si>
    <t>Servicios de cobro y pagos a clientes y proveedores de empresas extranjeras</t>
  </si>
  <si>
    <t>Servicios de investigación y desarrollo en las ciencias médicas y farmaceúticas</t>
  </si>
  <si>
    <t>Servicios de filmación de películas cinematográficas para promoción o publicidad (comerciales)</t>
  </si>
  <si>
    <t>Celulosa</t>
  </si>
  <si>
    <t>EXPORTACIONES CHILENAS DE BIENES NO TRADICIONALES, POR SOCIO COMERCIAL</t>
  </si>
  <si>
    <t>Total exportaciones no tradicionales</t>
  </si>
  <si>
    <t>% Var.
'2024/2023</t>
  </si>
  <si>
    <t>US$ Dif.
'2024/2023</t>
  </si>
  <si>
    <t>% Part.
2024</t>
  </si>
  <si>
    <t>% Var.
'24/'23</t>
  </si>
  <si>
    <t>US$ DIF.
'24/'23</t>
  </si>
  <si>
    <t>Concentrados de cobre</t>
  </si>
  <si>
    <t>Cátodos de cobre</t>
  </si>
  <si>
    <t>Salmón</t>
  </si>
  <si>
    <t>Carbonato de litio</t>
  </si>
  <si>
    <t>Uva</t>
  </si>
  <si>
    <t>Oxido de molibdeno</t>
  </si>
  <si>
    <t>Yodo</t>
  </si>
  <si>
    <t>Oro</t>
  </si>
  <si>
    <t>Manzana</t>
  </si>
  <si>
    <t>Celulosa blanqueada y semiblanqueada de eucaliptus</t>
  </si>
  <si>
    <t>Maquinaria y equipos</t>
  </si>
  <si>
    <t>Hierro</t>
  </si>
  <si>
    <t xml:space="preserve">Kiwi </t>
  </si>
  <si>
    <t>Moluscos y crustáceos</t>
  </si>
  <si>
    <t>Carne de cerdo</t>
  </si>
  <si>
    <t>Celulosa blanqueada y semiblanqueada de conífera</t>
  </si>
  <si>
    <t xml:space="preserve">Harina de pescado </t>
  </si>
  <si>
    <t xml:space="preserve">Fruta congelada </t>
  </si>
  <si>
    <t xml:space="preserve">Nitrato de potasio </t>
  </si>
  <si>
    <t>Material de transporte</t>
  </si>
  <si>
    <t>Madera aserrada</t>
  </si>
  <si>
    <t xml:space="preserve">Abonos </t>
  </si>
  <si>
    <t xml:space="preserve">Fruta deshidratada </t>
  </si>
  <si>
    <t>Manufacturas metálicas</t>
  </si>
  <si>
    <t>Plata</t>
  </si>
  <si>
    <t>Aceite de pescado</t>
  </si>
  <si>
    <t xml:space="preserve">Carne de ave </t>
  </si>
  <si>
    <t xml:space="preserve">Neumáticos </t>
  </si>
  <si>
    <t>Semilla de hortalizas</t>
  </si>
  <si>
    <t xml:space="preserve">Cartulina </t>
  </si>
  <si>
    <t>Trucha</t>
  </si>
  <si>
    <t>Ferromolibdeno</t>
  </si>
  <si>
    <t>Hidróxido de litio</t>
  </si>
  <si>
    <t xml:space="preserve">Madera contrachapada </t>
  </si>
  <si>
    <t>Alambre de cobre</t>
  </si>
  <si>
    <t>Jugo de fruta</t>
  </si>
  <si>
    <t>Tableros de fibra de madera</t>
  </si>
  <si>
    <t xml:space="preserve">Vino a granel y otros </t>
  </si>
  <si>
    <t>Pera</t>
  </si>
  <si>
    <t>Madera perfilada</t>
  </si>
  <si>
    <t>Semilla de maíz</t>
  </si>
  <si>
    <t>Chips de madera</t>
  </si>
  <si>
    <t>Bebidas no alcohólicas</t>
  </si>
  <si>
    <t>Ciruela</t>
  </si>
  <si>
    <t>Metanol</t>
  </si>
  <si>
    <t xml:space="preserve">Celulosa cruda de conífera </t>
  </si>
  <si>
    <t>Fruta en conserva</t>
  </si>
  <si>
    <t>Sulfato de litio</t>
  </si>
  <si>
    <t>Sal marina y de mesa</t>
  </si>
  <si>
    <t>Conservas de pescado</t>
  </si>
  <si>
    <t>Merluza</t>
  </si>
  <si>
    <t>Palta</t>
  </si>
  <si>
    <t>Arándano</t>
  </si>
  <si>
    <t>Cereza</t>
  </si>
  <si>
    <t>-</t>
  </si>
  <si>
    <t>diciembre</t>
  </si>
  <si>
    <t>Informe Mensual de Comercio Exterior de Chile - DICIEMBRE 2024</t>
  </si>
  <si>
    <t xml:space="preserve">Informe elaborado con cifras del Banco Central de Chile, del Servicio Nacional de Aduanas y del Servicio de Impuestos Internos. 
Las cifras publicadas por los organismos compiladores mencionados pueden diferir entre sí, debido a la cobertura sectorial y geográfica que cada fuente considera, en función de las metodologías de trabajo que rigen su respectiva compilación estadística. 
Igualmente, se debe considerar que todas las cifras del presente informe están sujetas a las variaciones de valor, correcciones de valor y procesos de fiscalización, que se puedan realizar a los documentos aduaneros en forma posterior a su emisión y publicación. 
Las cifras presentadas a lo largo del reporte están desagregadas en distintos esquemas geográficos y productivos, considerando criterios propios de SUBREI.
Elaborado por la División de Información Comercial y Análisis de Datos, Dirección de Estudios, SUBREI.
</t>
  </si>
  <si>
    <t>Total exportaciones tradicionales*</t>
  </si>
  <si>
    <t>* Incluye cobre, celulosa y carbonato de litio.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</si>
</sst>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64" formatCode="0.0%"/>
    <numFmt numFmtId="165" formatCode="#,##0.0"/>
    <numFmt numFmtId="166" formatCode="#,##0.0_ ;\-#,##0.0\ "/>
    <numFmt numFmtId="167" formatCode="_ * #,##0.0_ ;_ * \-#,##0.0_ ;_ * &quot;-&quot;_ ;_ @_ "/>
    <numFmt numFmtId="168" formatCode="#,##0.00_ ;\-#,##0.00\ "/>
    <numFmt numFmtId="169" formatCode="0.000%"/>
    <numFmt numFmtId="170" formatCode="_-* #,##0\ _€_-;\-* #,##0\ _€_-;_-* &quot;-&quot;\ _€_-;_-@_-"/>
    <numFmt numFmtId="171" formatCode="0.0000%"/>
    <numFmt numFmtId="172" formatCode="#,##0.000_ ;\-#,##0.000\ "/>
    <numFmt numFmtId="173" formatCode="_ * #,##0.00_ ;_ * \-#,##0.00_ ;_ * &quot;-&quot;_ ;_ @_ "/>
    <numFmt numFmtId="174" formatCode="_ * #,##0.000_ ;_ * \-#,##0.000_ ;_ * &quot;-&quot;_ ;_ @_ "/>
  </numFmts>
  <fonts count="27" x14ac:knownFonts="1">
    <font>
      <sz val="11"/>
      <color theme="1"/>
      <name val="Calibri"/>
      <family val="2"/>
      <scheme val="minor"/>
    </font>
    <font>
      <sz val="11"/>
      <color theme="1"/>
      <name val="Calibri"/>
      <family val="2"/>
      <scheme val="minor"/>
    </font>
    <font>
      <sz val="10"/>
      <name val="Arial"/>
      <family val="2"/>
    </font>
    <font>
      <sz val="11"/>
      <color rgb="FF000000"/>
      <name val="Calibri"/>
      <family val="2"/>
    </font>
    <font>
      <sz val="8"/>
      <color theme="1"/>
      <name val="Arial Narrow"/>
      <family val="2"/>
    </font>
    <font>
      <u/>
      <sz val="11"/>
      <color theme="10"/>
      <name val="Calibri"/>
      <family val="2"/>
      <scheme val="minor"/>
    </font>
    <font>
      <sz val="10"/>
      <color theme="1"/>
      <name val="Arial Narrow"/>
      <family val="2"/>
    </font>
    <font>
      <b/>
      <sz val="10"/>
      <color rgb="FF1E457E"/>
      <name val="Calibri"/>
      <family val="2"/>
      <scheme val="minor"/>
    </font>
    <font>
      <b/>
      <sz val="10"/>
      <color rgb="FF1E457E"/>
      <name val="Arial Narrow"/>
      <family val="2"/>
    </font>
    <font>
      <sz val="10"/>
      <color rgb="FF1E457E"/>
      <name val="Arial Narrow"/>
      <family val="2"/>
    </font>
    <font>
      <sz val="10"/>
      <color rgb="FF1E457E"/>
      <name val="Calibri"/>
      <family val="2"/>
      <scheme val="minor"/>
    </font>
    <font>
      <u/>
      <sz val="10"/>
      <color rgb="FF1E457E"/>
      <name val="Calibri"/>
      <family val="2"/>
      <scheme val="minor"/>
    </font>
    <font>
      <b/>
      <sz val="12"/>
      <color rgb="FF3069AF"/>
      <name val="Calibri"/>
      <family val="2"/>
      <scheme val="minor"/>
    </font>
    <font>
      <sz val="8"/>
      <color theme="1"/>
      <name val="Calibri"/>
      <family val="2"/>
      <scheme val="minor"/>
    </font>
    <font>
      <b/>
      <sz val="8"/>
      <color theme="0"/>
      <name val="Calibri"/>
      <family val="2"/>
      <scheme val="minor"/>
    </font>
    <font>
      <sz val="8"/>
      <color theme="0"/>
      <name val="Calibri"/>
      <family val="2"/>
      <scheme val="minor"/>
    </font>
    <font>
      <b/>
      <sz val="8"/>
      <color rgb="FFFFFFFF"/>
      <name val="Calibri"/>
      <family val="2"/>
      <scheme val="minor"/>
    </font>
    <font>
      <sz val="8"/>
      <name val="Calibri"/>
      <family val="2"/>
      <scheme val="minor"/>
    </font>
    <font>
      <b/>
      <sz val="10"/>
      <color rgb="FF0563C1"/>
      <name val="Calibri"/>
      <family val="2"/>
      <scheme val="minor"/>
    </font>
    <font>
      <b/>
      <sz val="8"/>
      <color rgb="FF1E457E"/>
      <name val="Calibri"/>
      <family val="2"/>
      <scheme val="minor"/>
    </font>
    <font>
      <sz val="8"/>
      <color rgb="FF1E457E"/>
      <name val="Calibri"/>
      <family val="2"/>
      <scheme val="minor"/>
    </font>
    <font>
      <b/>
      <sz val="9"/>
      <color theme="0"/>
      <name val="Calibri"/>
      <family val="2"/>
      <scheme val="minor"/>
    </font>
    <font>
      <sz val="9"/>
      <color theme="0"/>
      <name val="Calibri"/>
      <family val="2"/>
      <scheme val="minor"/>
    </font>
    <font>
      <b/>
      <sz val="9"/>
      <color rgb="FFFFFFFF"/>
      <name val="Calibri"/>
      <family val="2"/>
      <scheme val="minor"/>
    </font>
    <font>
      <sz val="9"/>
      <color rgb="FF1E457E"/>
      <name val="Calibri"/>
      <family val="2"/>
      <scheme val="minor"/>
    </font>
    <font>
      <b/>
      <sz val="10"/>
      <color theme="0"/>
      <name val="Calibri"/>
      <family val="2"/>
      <scheme val="minor"/>
    </font>
    <font>
      <b/>
      <sz val="10"/>
      <color rgb="FF1E457E"/>
      <name val="Museo Sans 900"/>
      <family val="3"/>
    </font>
  </fonts>
  <fills count="13">
    <fill>
      <patternFill patternType="none"/>
    </fill>
    <fill>
      <patternFill patternType="gray125"/>
    </fill>
    <fill>
      <patternFill patternType="solid">
        <fgColor rgb="FFF0EDE7"/>
        <bgColor indexed="64"/>
      </patternFill>
    </fill>
    <fill>
      <patternFill patternType="solid">
        <fgColor indexed="9"/>
        <bgColor indexed="64"/>
      </patternFill>
    </fill>
    <fill>
      <patternFill patternType="solid">
        <fgColor theme="0"/>
        <bgColor indexed="64"/>
      </patternFill>
    </fill>
    <fill>
      <patternFill patternType="solid">
        <fgColor rgb="FFF0EDE7"/>
        <bgColor rgb="FF000000"/>
      </patternFill>
    </fill>
    <fill>
      <patternFill patternType="solid">
        <fgColor rgb="FF1E457E"/>
        <bgColor indexed="64"/>
      </patternFill>
    </fill>
    <fill>
      <patternFill patternType="solid">
        <fgColor rgb="FF7CC1CF"/>
        <bgColor indexed="64"/>
      </patternFill>
    </fill>
    <fill>
      <patternFill patternType="solid">
        <fgColor rgb="FF3069AF"/>
        <bgColor indexed="64"/>
      </patternFill>
    </fill>
    <fill>
      <patternFill patternType="solid">
        <fgColor rgb="FFE94960"/>
        <bgColor indexed="64"/>
      </patternFill>
    </fill>
    <fill>
      <patternFill patternType="solid">
        <fgColor rgb="FF1E457E"/>
        <bgColor rgb="FF000000"/>
      </patternFill>
    </fill>
    <fill>
      <patternFill patternType="solid">
        <fgColor theme="0"/>
        <bgColor rgb="FF000000"/>
      </patternFill>
    </fill>
    <fill>
      <patternFill patternType="solid">
        <fgColor rgb="FF0563C1"/>
        <bgColor indexed="64"/>
      </patternFill>
    </fill>
  </fills>
  <borders count="4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
      <left/>
      <right style="thin">
        <color rgb="FFFFFFFF"/>
      </right>
      <top/>
      <bottom/>
      <diagonal/>
    </border>
    <border>
      <left style="thin">
        <color rgb="FFFFFFFF"/>
      </left>
      <right/>
      <top/>
      <bottom/>
      <diagonal/>
    </border>
    <border>
      <left/>
      <right/>
      <top style="medium">
        <color rgb="FFFFFFFF"/>
      </top>
      <bottom style="medium">
        <color rgb="FFFFFFFF"/>
      </bottom>
      <diagonal/>
    </border>
    <border>
      <left/>
      <right style="thin">
        <color rgb="FFFFFFFF"/>
      </right>
      <top style="medium">
        <color rgb="FFFFFFFF"/>
      </top>
      <bottom style="medium">
        <color rgb="FFFFFFFF"/>
      </bottom>
      <diagonal/>
    </border>
    <border>
      <left style="thin">
        <color rgb="FFFFFFFF"/>
      </left>
      <right/>
      <top style="medium">
        <color rgb="FFFFFFFF"/>
      </top>
      <bottom style="medium">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top style="medium">
        <color rgb="FFFFFFFF"/>
      </top>
      <bottom style="thin">
        <color rgb="FFFFFFFF"/>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5" fillId="0" borderId="0" applyNumberFormat="0" applyFill="0" applyBorder="0" applyAlignment="0" applyProtection="0"/>
    <xf numFmtId="170" fontId="1" fillId="0" borderId="0" applyFont="0" applyFill="0" applyBorder="0" applyAlignment="0" applyProtection="0"/>
  </cellStyleXfs>
  <cellXfs count="280">
    <xf numFmtId="0" fontId="0" fillId="0" borderId="0" xfId="0"/>
    <xf numFmtId="0" fontId="4" fillId="0" borderId="0" xfId="0" applyFont="1"/>
    <xf numFmtId="0" fontId="6" fillId="0" borderId="0" xfId="0" applyFont="1"/>
    <xf numFmtId="3" fontId="4" fillId="0" borderId="0" xfId="0" applyNumberFormat="1" applyFont="1"/>
    <xf numFmtId="4" fontId="4" fillId="0" borderId="0" xfId="0" applyNumberFormat="1" applyFont="1"/>
    <xf numFmtId="164" fontId="4" fillId="0" borderId="0" xfId="0" applyNumberFormat="1" applyFont="1"/>
    <xf numFmtId="166" fontId="4" fillId="0" borderId="0" xfId="0" applyNumberFormat="1" applyFont="1"/>
    <xf numFmtId="10" fontId="4" fillId="0" borderId="0" xfId="0" applyNumberFormat="1" applyFont="1"/>
    <xf numFmtId="0" fontId="9" fillId="0" borderId="0" xfId="0" applyFont="1"/>
    <xf numFmtId="0" fontId="10" fillId="0" borderId="0" xfId="0" applyFont="1"/>
    <xf numFmtId="0" fontId="11" fillId="0" borderId="0" xfId="6" applyFont="1"/>
    <xf numFmtId="0" fontId="13" fillId="0" borderId="0" xfId="0" applyFont="1"/>
    <xf numFmtId="0" fontId="14" fillId="9" borderId="7" xfId="3" applyFont="1" applyFill="1" applyBorder="1" applyAlignment="1">
      <alignment horizontal="center" vertical="center"/>
    </xf>
    <xf numFmtId="0" fontId="15" fillId="6" borderId="0" xfId="3" applyFont="1" applyFill="1"/>
    <xf numFmtId="0" fontId="18" fillId="0" borderId="0" xfId="0" applyFont="1" applyAlignment="1">
      <alignment horizontal="left"/>
    </xf>
    <xf numFmtId="0" fontId="19" fillId="0" borderId="0" xfId="0" applyFont="1" applyAlignment="1">
      <alignment horizontal="left"/>
    </xf>
    <xf numFmtId="0" fontId="20" fillId="2" borderId="10" xfId="3" applyFont="1" applyFill="1" applyBorder="1"/>
    <xf numFmtId="0" fontId="20" fillId="0" borderId="0" xfId="0" applyFont="1"/>
    <xf numFmtId="0" fontId="20" fillId="0" borderId="0" xfId="0" applyFont="1" applyAlignment="1">
      <alignment horizontal="right"/>
    </xf>
    <xf numFmtId="0" fontId="20" fillId="0" borderId="0" xfId="0" applyFont="1" applyAlignment="1">
      <alignment horizontal="left"/>
    </xf>
    <xf numFmtId="0" fontId="19" fillId="0" borderId="0" xfId="0" applyFont="1"/>
    <xf numFmtId="0" fontId="21" fillId="8" borderId="7" xfId="3" applyFont="1" applyFill="1" applyBorder="1" applyAlignment="1">
      <alignment horizontal="center" vertical="center"/>
    </xf>
    <xf numFmtId="0" fontId="21" fillId="8" borderId="8" xfId="3" applyFont="1" applyFill="1" applyBorder="1" applyAlignment="1">
      <alignment horizontal="center" vertical="center"/>
    </xf>
    <xf numFmtId="0" fontId="21" fillId="9" borderId="6" xfId="3" applyFont="1" applyFill="1" applyBorder="1" applyAlignment="1">
      <alignment horizontal="center" vertical="center"/>
    </xf>
    <xf numFmtId="0" fontId="21" fillId="9" borderId="7" xfId="3" applyFont="1" applyFill="1" applyBorder="1" applyAlignment="1">
      <alignment horizontal="center" vertical="center"/>
    </xf>
    <xf numFmtId="0" fontId="21" fillId="9" borderId="8" xfId="3" applyFont="1" applyFill="1" applyBorder="1" applyAlignment="1">
      <alignment horizontal="center" vertical="center"/>
    </xf>
    <xf numFmtId="0" fontId="21" fillId="6" borderId="4" xfId="3" applyFont="1" applyFill="1" applyBorder="1" applyAlignment="1">
      <alignment vertical="center"/>
    </xf>
    <xf numFmtId="0" fontId="22" fillId="6" borderId="0" xfId="3" applyFont="1" applyFill="1"/>
    <xf numFmtId="3" fontId="23" fillId="10" borderId="0" xfId="3" applyNumberFormat="1" applyFont="1" applyFill="1" applyAlignment="1">
      <alignment horizontal="center"/>
    </xf>
    <xf numFmtId="164" fontId="23" fillId="10" borderId="0" xfId="2" applyNumberFormat="1" applyFont="1" applyFill="1" applyBorder="1" applyAlignment="1">
      <alignment horizontal="center"/>
    </xf>
    <xf numFmtId="3" fontId="23" fillId="10" borderId="35" xfId="3" applyNumberFormat="1" applyFont="1" applyFill="1" applyBorder="1" applyAlignment="1">
      <alignment horizontal="center"/>
    </xf>
    <xf numFmtId="3" fontId="23" fillId="10" borderId="36" xfId="3" applyNumberFormat="1" applyFont="1" applyFill="1" applyBorder="1" applyAlignment="1">
      <alignment horizontal="center"/>
    </xf>
    <xf numFmtId="0" fontId="24" fillId="4" borderId="9" xfId="3" applyFont="1" applyFill="1" applyBorder="1" applyAlignment="1">
      <alignment vertical="center"/>
    </xf>
    <xf numFmtId="0" fontId="24" fillId="4" borderId="10" xfId="3" applyFont="1" applyFill="1" applyBorder="1"/>
    <xf numFmtId="3" fontId="24" fillId="11" borderId="37" xfId="3" applyNumberFormat="1" applyFont="1" applyFill="1" applyBorder="1" applyAlignment="1">
      <alignment horizontal="center" vertical="center"/>
    </xf>
    <xf numFmtId="164" fontId="24" fillId="11" borderId="37" xfId="3" applyNumberFormat="1" applyFont="1" applyFill="1" applyBorder="1" applyAlignment="1">
      <alignment horizontal="center" vertical="center"/>
    </xf>
    <xf numFmtId="3" fontId="24" fillId="11" borderId="38" xfId="3" applyNumberFormat="1" applyFont="1" applyFill="1" applyBorder="1" applyAlignment="1">
      <alignment horizontal="center" vertical="center"/>
    </xf>
    <xf numFmtId="3" fontId="24" fillId="11" borderId="39" xfId="3" applyNumberFormat="1" applyFont="1" applyFill="1" applyBorder="1" applyAlignment="1">
      <alignment horizontal="center" vertical="center"/>
    </xf>
    <xf numFmtId="0" fontId="24" fillId="2" borderId="9" xfId="3" applyFont="1" applyFill="1" applyBorder="1" applyAlignment="1">
      <alignment vertical="center"/>
    </xf>
    <xf numFmtId="0" fontId="24" fillId="2" borderId="10" xfId="3" applyFont="1" applyFill="1" applyBorder="1"/>
    <xf numFmtId="3" fontId="24" fillId="5" borderId="37" xfId="3" applyNumberFormat="1" applyFont="1" applyFill="1" applyBorder="1" applyAlignment="1">
      <alignment horizontal="center" vertical="center"/>
    </xf>
    <xf numFmtId="164" fontId="24" fillId="5" borderId="37" xfId="3" applyNumberFormat="1" applyFont="1" applyFill="1" applyBorder="1" applyAlignment="1">
      <alignment horizontal="center" vertical="center"/>
    </xf>
    <xf numFmtId="3" fontId="24" fillId="5" borderId="38" xfId="3" applyNumberFormat="1" applyFont="1" applyFill="1" applyBorder="1" applyAlignment="1">
      <alignment horizontal="center" vertical="center"/>
    </xf>
    <xf numFmtId="3" fontId="24" fillId="5" borderId="39" xfId="3" applyNumberFormat="1" applyFont="1" applyFill="1" applyBorder="1" applyAlignment="1">
      <alignment horizontal="center" vertical="center"/>
    </xf>
    <xf numFmtId="0" fontId="24" fillId="4" borderId="9" xfId="3" applyFont="1" applyFill="1" applyBorder="1"/>
    <xf numFmtId="0" fontId="24" fillId="2" borderId="11" xfId="3" applyFont="1" applyFill="1" applyBorder="1"/>
    <xf numFmtId="0" fontId="24" fillId="2" borderId="12" xfId="3" applyFont="1" applyFill="1" applyBorder="1"/>
    <xf numFmtId="3" fontId="24" fillId="5" borderId="40" xfId="3" applyNumberFormat="1" applyFont="1" applyFill="1" applyBorder="1" applyAlignment="1">
      <alignment horizontal="center" vertical="center"/>
    </xf>
    <xf numFmtId="164" fontId="24" fillId="5" borderId="40" xfId="3" applyNumberFormat="1" applyFont="1" applyFill="1" applyBorder="1" applyAlignment="1">
      <alignment horizontal="center" vertical="center"/>
    </xf>
    <xf numFmtId="3" fontId="24" fillId="5" borderId="41" xfId="3" applyNumberFormat="1" applyFont="1" applyFill="1" applyBorder="1" applyAlignment="1">
      <alignment horizontal="center" vertical="center"/>
    </xf>
    <xf numFmtId="3" fontId="24" fillId="5" borderId="42" xfId="3" applyNumberFormat="1" applyFont="1" applyFill="1" applyBorder="1" applyAlignment="1">
      <alignment horizontal="center" vertical="center"/>
    </xf>
    <xf numFmtId="0" fontId="18" fillId="0" borderId="0" xfId="0" applyFont="1"/>
    <xf numFmtId="0" fontId="17" fillId="3" borderId="17" xfId="3" applyFont="1" applyFill="1" applyBorder="1"/>
    <xf numFmtId="10" fontId="13" fillId="0" borderId="0" xfId="0" applyNumberFormat="1" applyFont="1"/>
    <xf numFmtId="0" fontId="14" fillId="12" borderId="7" xfId="3" applyFont="1" applyFill="1" applyBorder="1" applyAlignment="1">
      <alignment horizontal="center" vertical="center"/>
    </xf>
    <xf numFmtId="0" fontId="14" fillId="12" borderId="16" xfId="3" applyFont="1" applyFill="1" applyBorder="1" applyAlignment="1">
      <alignment horizontal="center" vertical="center"/>
    </xf>
    <xf numFmtId="0" fontId="14" fillId="9" borderId="15" xfId="3" applyFont="1" applyFill="1" applyBorder="1" applyAlignment="1">
      <alignment horizontal="center" vertical="center"/>
    </xf>
    <xf numFmtId="0" fontId="14" fillId="9" borderId="16" xfId="3" applyFont="1" applyFill="1" applyBorder="1" applyAlignment="1">
      <alignment horizontal="center" vertical="center"/>
    </xf>
    <xf numFmtId="0" fontId="14" fillId="6" borderId="17" xfId="3" applyFont="1" applyFill="1" applyBorder="1" applyAlignment="1">
      <alignment vertical="center"/>
    </xf>
    <xf numFmtId="3" fontId="14" fillId="6" borderId="0" xfId="3" applyNumberFormat="1" applyFont="1" applyFill="1" applyAlignment="1">
      <alignment horizontal="center"/>
    </xf>
    <xf numFmtId="9" fontId="14" fillId="6" borderId="0" xfId="2" applyFont="1" applyFill="1" applyBorder="1" applyAlignment="1">
      <alignment horizontal="center"/>
    </xf>
    <xf numFmtId="3" fontId="14" fillId="6" borderId="19" xfId="3" applyNumberFormat="1" applyFont="1" applyFill="1" applyBorder="1" applyAlignment="1">
      <alignment horizontal="center"/>
    </xf>
    <xf numFmtId="3" fontId="14" fillId="6" borderId="17" xfId="3" applyNumberFormat="1" applyFont="1" applyFill="1" applyBorder="1" applyAlignment="1">
      <alignment horizontal="center"/>
    </xf>
    <xf numFmtId="164" fontId="14" fillId="6" borderId="0" xfId="2" applyNumberFormat="1" applyFont="1" applyFill="1" applyBorder="1" applyAlignment="1">
      <alignment horizontal="center"/>
    </xf>
    <xf numFmtId="0" fontId="14" fillId="7" borderId="20" xfId="3" applyFont="1" applyFill="1" applyBorder="1" applyAlignment="1">
      <alignment vertical="center"/>
    </xf>
    <xf numFmtId="0" fontId="14" fillId="7" borderId="10" xfId="3" applyFont="1" applyFill="1" applyBorder="1"/>
    <xf numFmtId="3" fontId="14" fillId="7" borderId="10" xfId="3" applyNumberFormat="1" applyFont="1" applyFill="1" applyBorder="1" applyAlignment="1">
      <alignment horizontal="center" vertical="center"/>
    </xf>
    <xf numFmtId="164" fontId="14" fillId="7" borderId="10" xfId="2" applyNumberFormat="1" applyFont="1" applyFill="1" applyBorder="1" applyAlignment="1">
      <alignment horizontal="center" vertical="center"/>
    </xf>
    <xf numFmtId="3" fontId="14" fillId="7" borderId="21" xfId="3" applyNumberFormat="1" applyFont="1" applyFill="1" applyBorder="1" applyAlignment="1">
      <alignment horizontal="center" vertical="center"/>
    </xf>
    <xf numFmtId="3" fontId="14" fillId="7" borderId="20" xfId="3" applyNumberFormat="1" applyFont="1" applyFill="1" applyBorder="1" applyAlignment="1">
      <alignment horizontal="center" vertical="center"/>
    </xf>
    <xf numFmtId="0" fontId="19" fillId="2" borderId="20" xfId="3" applyFont="1" applyFill="1" applyBorder="1" applyAlignment="1">
      <alignment vertical="center"/>
    </xf>
    <xf numFmtId="3" fontId="20" fillId="2" borderId="10" xfId="3" applyNumberFormat="1" applyFont="1" applyFill="1" applyBorder="1" applyAlignment="1">
      <alignment horizontal="center" vertical="center"/>
    </xf>
    <xf numFmtId="164" fontId="20" fillId="2" borderId="10" xfId="2" applyNumberFormat="1" applyFont="1" applyFill="1" applyBorder="1" applyAlignment="1">
      <alignment horizontal="center" vertical="center"/>
    </xf>
    <xf numFmtId="3" fontId="20" fillId="2" borderId="21" xfId="3" applyNumberFormat="1" applyFont="1" applyFill="1" applyBorder="1" applyAlignment="1">
      <alignment horizontal="center" vertical="center"/>
    </xf>
    <xf numFmtId="3" fontId="20" fillId="2" borderId="20" xfId="3" applyNumberFormat="1" applyFont="1" applyFill="1" applyBorder="1" applyAlignment="1">
      <alignment horizontal="center" vertical="center"/>
    </xf>
    <xf numFmtId="0" fontId="14" fillId="7" borderId="17" xfId="3" applyFont="1" applyFill="1" applyBorder="1" applyAlignment="1">
      <alignment vertical="center"/>
    </xf>
    <xf numFmtId="0" fontId="14" fillId="7" borderId="0" xfId="3" applyFont="1" applyFill="1"/>
    <xf numFmtId="0" fontId="14" fillId="7" borderId="33" xfId="3" applyFont="1" applyFill="1" applyBorder="1" applyAlignment="1">
      <alignment vertical="center"/>
    </xf>
    <xf numFmtId="0" fontId="15" fillId="7" borderId="34" xfId="3" applyFont="1" applyFill="1" applyBorder="1"/>
    <xf numFmtId="3" fontId="14" fillId="7" borderId="34" xfId="3" applyNumberFormat="1" applyFont="1" applyFill="1" applyBorder="1" applyAlignment="1">
      <alignment horizontal="center" vertical="center"/>
    </xf>
    <xf numFmtId="164" fontId="14" fillId="7" borderId="34" xfId="2" applyNumberFormat="1" applyFont="1" applyFill="1" applyBorder="1" applyAlignment="1">
      <alignment horizontal="center" vertical="center"/>
    </xf>
    <xf numFmtId="164" fontId="14" fillId="7" borderId="34" xfId="3" applyNumberFormat="1" applyFont="1" applyFill="1" applyBorder="1" applyAlignment="1">
      <alignment horizontal="center" vertical="center"/>
    </xf>
    <xf numFmtId="10" fontId="20" fillId="0" borderId="0" xfId="0" applyNumberFormat="1" applyFont="1"/>
    <xf numFmtId="0" fontId="19" fillId="3" borderId="0" xfId="3" applyFont="1" applyFill="1"/>
    <xf numFmtId="164" fontId="19" fillId="3" borderId="0" xfId="2" applyNumberFormat="1" applyFont="1" applyFill="1"/>
    <xf numFmtId="10" fontId="19" fillId="3" borderId="0" xfId="3" applyNumberFormat="1" applyFont="1" applyFill="1"/>
    <xf numFmtId="0" fontId="19" fillId="4" borderId="0" xfId="3" applyFont="1" applyFill="1"/>
    <xf numFmtId="10" fontId="19" fillId="0" borderId="0" xfId="0" applyNumberFormat="1" applyFont="1"/>
    <xf numFmtId="0" fontId="19" fillId="2" borderId="17" xfId="3" applyFont="1" applyFill="1" applyBorder="1"/>
    <xf numFmtId="0" fontId="19" fillId="2" borderId="0" xfId="3" applyFont="1" applyFill="1" applyAlignment="1">
      <alignment vertical="center"/>
    </xf>
    <xf numFmtId="3" fontId="19" fillId="2" borderId="10" xfId="3" applyNumberFormat="1" applyFont="1" applyFill="1" applyBorder="1" applyAlignment="1">
      <alignment horizontal="center" vertical="center"/>
    </xf>
    <xf numFmtId="164" fontId="19" fillId="2" borderId="10" xfId="2" applyNumberFormat="1" applyFont="1" applyFill="1" applyBorder="1" applyAlignment="1">
      <alignment horizontal="center" vertical="center"/>
    </xf>
    <xf numFmtId="3" fontId="19" fillId="2" borderId="21" xfId="3" applyNumberFormat="1" applyFont="1" applyFill="1" applyBorder="1" applyAlignment="1">
      <alignment horizontal="center" vertical="center"/>
    </xf>
    <xf numFmtId="3" fontId="19" fillId="2" borderId="20" xfId="3" applyNumberFormat="1" applyFont="1" applyFill="1" applyBorder="1" applyAlignment="1">
      <alignment horizontal="center" vertical="center"/>
    </xf>
    <xf numFmtId="0" fontId="20" fillId="3" borderId="17" xfId="3" applyFont="1" applyFill="1" applyBorder="1"/>
    <xf numFmtId="0" fontId="20" fillId="3" borderId="0" xfId="3" applyFont="1" applyFill="1" applyAlignment="1">
      <alignment vertical="center"/>
    </xf>
    <xf numFmtId="3" fontId="20" fillId="3" borderId="0" xfId="3" applyNumberFormat="1" applyFont="1" applyFill="1" applyAlignment="1">
      <alignment horizontal="center" vertical="center"/>
    </xf>
    <xf numFmtId="164" fontId="20" fillId="3" borderId="18" xfId="2" applyNumberFormat="1" applyFont="1" applyFill="1" applyBorder="1" applyAlignment="1">
      <alignment horizontal="center" vertical="center"/>
    </xf>
    <xf numFmtId="3" fontId="20" fillId="3" borderId="19" xfId="3" applyNumberFormat="1" applyFont="1" applyFill="1" applyBorder="1" applyAlignment="1">
      <alignment horizontal="center" vertical="center"/>
    </xf>
    <xf numFmtId="3" fontId="20" fillId="3" borderId="17" xfId="3" applyNumberFormat="1" applyFont="1" applyFill="1" applyBorder="1" applyAlignment="1">
      <alignment horizontal="center" vertical="center"/>
    </xf>
    <xf numFmtId="0" fontId="19" fillId="2" borderId="17" xfId="3" applyFont="1" applyFill="1" applyBorder="1" applyAlignment="1">
      <alignment vertical="center"/>
    </xf>
    <xf numFmtId="0" fontId="20" fillId="3" borderId="17" xfId="3" applyFont="1" applyFill="1" applyBorder="1" applyAlignment="1">
      <alignment vertical="center"/>
    </xf>
    <xf numFmtId="164" fontId="19" fillId="2" borderId="10" xfId="3" applyNumberFormat="1" applyFont="1" applyFill="1" applyBorder="1" applyAlignment="1">
      <alignment horizontal="center" vertical="center"/>
    </xf>
    <xf numFmtId="164" fontId="20" fillId="3" borderId="18" xfId="3" applyNumberFormat="1" applyFont="1" applyFill="1" applyBorder="1" applyAlignment="1">
      <alignment horizontal="center" vertical="center"/>
    </xf>
    <xf numFmtId="0" fontId="14" fillId="6" borderId="20" xfId="3" applyFont="1" applyFill="1" applyBorder="1" applyAlignment="1">
      <alignment vertical="center"/>
    </xf>
    <xf numFmtId="3" fontId="15" fillId="6" borderId="10" xfId="3" applyNumberFormat="1" applyFont="1" applyFill="1" applyBorder="1" applyAlignment="1">
      <alignment horizontal="center" vertical="center"/>
    </xf>
    <xf numFmtId="164" fontId="15" fillId="6" borderId="10" xfId="3" applyNumberFormat="1" applyFont="1" applyFill="1" applyBorder="1" applyAlignment="1">
      <alignment horizontal="center" vertical="center"/>
    </xf>
    <xf numFmtId="3" fontId="15" fillId="6" borderId="21" xfId="3" applyNumberFormat="1" applyFont="1" applyFill="1" applyBorder="1" applyAlignment="1">
      <alignment horizontal="center" vertical="center"/>
    </xf>
    <xf numFmtId="3" fontId="15" fillId="6" borderId="20" xfId="3" applyNumberFormat="1" applyFont="1" applyFill="1" applyBorder="1" applyAlignment="1">
      <alignment horizontal="center" vertical="center"/>
    </xf>
    <xf numFmtId="0" fontId="19" fillId="4" borderId="0" xfId="0" applyFont="1" applyFill="1"/>
    <xf numFmtId="0" fontId="20" fillId="2" borderId="28" xfId="3" applyFont="1" applyFill="1" applyBorder="1" applyAlignment="1">
      <alignment horizontal="left" vertical="center"/>
    </xf>
    <xf numFmtId="3" fontId="20" fillId="2" borderId="28" xfId="3" applyNumberFormat="1" applyFont="1" applyFill="1" applyBorder="1" applyAlignment="1">
      <alignment horizontal="center"/>
    </xf>
    <xf numFmtId="10" fontId="20" fillId="2" borderId="28" xfId="2" applyNumberFormat="1" applyFont="1" applyFill="1" applyBorder="1" applyAlignment="1">
      <alignment horizontal="center"/>
    </xf>
    <xf numFmtId="164" fontId="20" fillId="2" borderId="28" xfId="5" applyNumberFormat="1" applyFont="1" applyFill="1" applyBorder="1" applyAlignment="1">
      <alignment horizontal="center" vertical="center" wrapText="1"/>
    </xf>
    <xf numFmtId="165" fontId="20" fillId="2" borderId="28" xfId="1" applyNumberFormat="1" applyFont="1" applyFill="1" applyBorder="1" applyAlignment="1">
      <alignment horizontal="center" vertical="center" wrapText="1"/>
    </xf>
    <xf numFmtId="164" fontId="20" fillId="2" borderId="28" xfId="2" applyNumberFormat="1" applyFont="1" applyFill="1" applyBorder="1" applyAlignment="1">
      <alignment horizontal="center" vertical="center"/>
    </xf>
    <xf numFmtId="3" fontId="20" fillId="2" borderId="28" xfId="1" applyNumberFormat="1" applyFont="1" applyFill="1" applyBorder="1" applyAlignment="1">
      <alignment horizontal="center" vertical="center" wrapText="1"/>
    </xf>
    <xf numFmtId="10" fontId="20" fillId="2" borderId="28" xfId="2" applyNumberFormat="1" applyFont="1" applyFill="1" applyBorder="1" applyAlignment="1">
      <alignment horizontal="center" vertical="center"/>
    </xf>
    <xf numFmtId="169" fontId="20" fillId="2" borderId="28" xfId="2" applyNumberFormat="1" applyFont="1" applyFill="1" applyBorder="1" applyAlignment="1">
      <alignment horizontal="center" vertical="center"/>
    </xf>
    <xf numFmtId="165" fontId="20" fillId="2" borderId="28" xfId="3" applyNumberFormat="1" applyFont="1" applyFill="1" applyBorder="1" applyAlignment="1">
      <alignment horizontal="center"/>
    </xf>
    <xf numFmtId="4" fontId="20" fillId="2" borderId="28" xfId="3" applyNumberFormat="1" applyFont="1" applyFill="1" applyBorder="1" applyAlignment="1">
      <alignment horizontal="center"/>
    </xf>
    <xf numFmtId="171" fontId="20" fillId="2" borderId="28" xfId="2" applyNumberFormat="1" applyFont="1" applyFill="1" applyBorder="1" applyAlignment="1">
      <alignment horizontal="center" vertical="center"/>
    </xf>
    <xf numFmtId="0" fontId="20" fillId="2" borderId="0" xfId="3" applyFont="1" applyFill="1" applyAlignment="1">
      <alignment horizontal="left" vertical="center"/>
    </xf>
    <xf numFmtId="3" fontId="20" fillId="2" borderId="0" xfId="3" applyNumberFormat="1" applyFont="1" applyFill="1" applyAlignment="1">
      <alignment horizontal="center"/>
    </xf>
    <xf numFmtId="10" fontId="20" fillId="2" borderId="0" xfId="2" applyNumberFormat="1" applyFont="1" applyFill="1" applyBorder="1" applyAlignment="1">
      <alignment horizontal="center"/>
    </xf>
    <xf numFmtId="164" fontId="20" fillId="2" borderId="0" xfId="5" applyNumberFormat="1" applyFont="1" applyFill="1" applyAlignment="1">
      <alignment horizontal="center" vertical="center" wrapText="1"/>
    </xf>
    <xf numFmtId="4" fontId="20" fillId="2" borderId="0" xfId="3" applyNumberFormat="1" applyFont="1" applyFill="1" applyAlignment="1">
      <alignment horizontal="center"/>
    </xf>
    <xf numFmtId="165" fontId="20" fillId="2" borderId="0" xfId="1" applyNumberFormat="1" applyFont="1" applyFill="1" applyBorder="1" applyAlignment="1">
      <alignment horizontal="center" vertical="center" wrapText="1"/>
    </xf>
    <xf numFmtId="171" fontId="20" fillId="2" borderId="0" xfId="2" applyNumberFormat="1" applyFont="1" applyFill="1" applyBorder="1" applyAlignment="1">
      <alignment horizontal="center" vertical="center"/>
    </xf>
    <xf numFmtId="0" fontId="14" fillId="12" borderId="32" xfId="0" applyFont="1" applyFill="1" applyBorder="1" applyAlignment="1">
      <alignment horizontal="center" vertical="center" wrapText="1"/>
    </xf>
    <xf numFmtId="0" fontId="14" fillId="12" borderId="32" xfId="0" quotePrefix="1"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32" xfId="0" quotePrefix="1" applyFont="1" applyFill="1" applyBorder="1" applyAlignment="1">
      <alignment horizontal="center" vertical="center" wrapText="1"/>
    </xf>
    <xf numFmtId="0" fontId="20" fillId="4" borderId="28" xfId="3" applyFont="1" applyFill="1" applyBorder="1" applyAlignment="1">
      <alignment horizontal="left"/>
    </xf>
    <xf numFmtId="3" fontId="20" fillId="4" borderId="28" xfId="3" applyNumberFormat="1" applyFont="1" applyFill="1" applyBorder="1" applyAlignment="1">
      <alignment horizontal="center"/>
    </xf>
    <xf numFmtId="10" fontId="20" fillId="4" borderId="28" xfId="2" applyNumberFormat="1" applyFont="1" applyFill="1" applyBorder="1" applyAlignment="1">
      <alignment horizontal="center"/>
    </xf>
    <xf numFmtId="164" fontId="20" fillId="4" borderId="28" xfId="2" applyNumberFormat="1" applyFont="1" applyFill="1" applyBorder="1" applyAlignment="1">
      <alignment horizontal="center"/>
    </xf>
    <xf numFmtId="3" fontId="20" fillId="4" borderId="28" xfId="1" applyNumberFormat="1" applyFont="1" applyFill="1" applyBorder="1" applyAlignment="1">
      <alignment horizontal="center"/>
    </xf>
    <xf numFmtId="0" fontId="20" fillId="4" borderId="29" xfId="3" applyFont="1" applyFill="1" applyBorder="1" applyAlignment="1">
      <alignment horizontal="left"/>
    </xf>
    <xf numFmtId="3" fontId="20" fillId="4" borderId="29" xfId="3" applyNumberFormat="1" applyFont="1" applyFill="1" applyBorder="1" applyAlignment="1">
      <alignment horizontal="center"/>
    </xf>
    <xf numFmtId="10" fontId="20" fillId="4" borderId="29" xfId="2" applyNumberFormat="1" applyFont="1" applyFill="1" applyBorder="1" applyAlignment="1">
      <alignment horizontal="center"/>
    </xf>
    <xf numFmtId="164" fontId="20" fillId="4" borderId="29" xfId="2" applyNumberFormat="1" applyFont="1" applyFill="1" applyBorder="1" applyAlignment="1">
      <alignment horizontal="center"/>
    </xf>
    <xf numFmtId="165" fontId="20" fillId="4" borderId="29" xfId="1" applyNumberFormat="1" applyFont="1" applyFill="1" applyBorder="1" applyAlignment="1">
      <alignment horizontal="center"/>
    </xf>
    <xf numFmtId="165" fontId="20" fillId="4" borderId="29" xfId="3" applyNumberFormat="1" applyFont="1" applyFill="1" applyBorder="1" applyAlignment="1">
      <alignment horizontal="center"/>
    </xf>
    <xf numFmtId="169" fontId="20" fillId="4" borderId="29" xfId="2" applyNumberFormat="1" applyFont="1" applyFill="1" applyBorder="1" applyAlignment="1">
      <alignment horizontal="center"/>
    </xf>
    <xf numFmtId="0" fontId="20" fillId="4" borderId="0" xfId="3" applyFont="1" applyFill="1" applyAlignment="1">
      <alignment horizontal="left" vertical="center"/>
    </xf>
    <xf numFmtId="3" fontId="20" fillId="4" borderId="0" xfId="3" applyNumberFormat="1" applyFont="1" applyFill="1" applyAlignment="1">
      <alignment horizontal="center"/>
    </xf>
    <xf numFmtId="10" fontId="20" fillId="4" borderId="0" xfId="2" applyNumberFormat="1" applyFont="1" applyFill="1" applyBorder="1" applyAlignment="1">
      <alignment horizontal="center"/>
    </xf>
    <xf numFmtId="164" fontId="20" fillId="4" borderId="0" xfId="5" applyNumberFormat="1" applyFont="1" applyFill="1" applyAlignment="1">
      <alignment horizontal="center" vertical="center" wrapText="1"/>
    </xf>
    <xf numFmtId="4" fontId="20" fillId="4" borderId="0" xfId="3" applyNumberFormat="1" applyFont="1" applyFill="1" applyAlignment="1">
      <alignment horizontal="center"/>
    </xf>
    <xf numFmtId="165" fontId="20" fillId="4" borderId="0" xfId="1" applyNumberFormat="1" applyFont="1" applyFill="1" applyBorder="1" applyAlignment="1">
      <alignment horizontal="center" vertical="center" wrapText="1"/>
    </xf>
    <xf numFmtId="171" fontId="20" fillId="4" borderId="0" xfId="2" applyNumberFormat="1" applyFont="1" applyFill="1" applyBorder="1" applyAlignment="1">
      <alignment horizontal="center" vertical="center"/>
    </xf>
    <xf numFmtId="0" fontId="15" fillId="6" borderId="30" xfId="3" applyFont="1" applyFill="1" applyBorder="1" applyAlignment="1">
      <alignment vertical="center"/>
    </xf>
    <xf numFmtId="3" fontId="14" fillId="6" borderId="30" xfId="3" applyNumberFormat="1" applyFont="1" applyFill="1" applyBorder="1" applyAlignment="1">
      <alignment horizontal="center" vertical="center" wrapText="1"/>
    </xf>
    <xf numFmtId="10" fontId="14" fillId="6" borderId="30" xfId="2" applyNumberFormat="1" applyFont="1" applyFill="1" applyBorder="1" applyAlignment="1">
      <alignment horizontal="center" vertical="center" wrapText="1"/>
    </xf>
    <xf numFmtId="9" fontId="14" fillId="6" borderId="30" xfId="2" applyFont="1" applyFill="1" applyBorder="1" applyAlignment="1">
      <alignment horizontal="center" vertical="center" wrapText="1"/>
    </xf>
    <xf numFmtId="164" fontId="14" fillId="6" borderId="30" xfId="2" applyNumberFormat="1" applyFont="1" applyFill="1" applyBorder="1" applyAlignment="1">
      <alignment horizontal="center" vertical="center" wrapText="1"/>
    </xf>
    <xf numFmtId="3" fontId="14" fillId="6" borderId="30" xfId="1" applyNumberFormat="1" applyFont="1" applyFill="1" applyBorder="1" applyAlignment="1">
      <alignment horizontal="center" vertical="center" wrapText="1"/>
    </xf>
    <xf numFmtId="164" fontId="14" fillId="6" borderId="30" xfId="3" applyNumberFormat="1" applyFont="1" applyFill="1" applyBorder="1" applyAlignment="1">
      <alignment horizontal="center" vertical="center"/>
    </xf>
    <xf numFmtId="0" fontId="20" fillId="2" borderId="28" xfId="3" applyFont="1" applyFill="1" applyBorder="1" applyAlignment="1">
      <alignment vertical="center"/>
    </xf>
    <xf numFmtId="164" fontId="20" fillId="2" borderId="28" xfId="2" applyNumberFormat="1" applyFont="1" applyFill="1" applyBorder="1" applyAlignment="1">
      <alignment horizontal="center"/>
    </xf>
    <xf numFmtId="0" fontId="20" fillId="4" borderId="29" xfId="3" applyFont="1" applyFill="1" applyBorder="1"/>
    <xf numFmtId="164" fontId="20" fillId="4" borderId="28" xfId="5" applyNumberFormat="1" applyFont="1" applyFill="1" applyBorder="1" applyAlignment="1">
      <alignment horizontal="center" vertical="center" wrapText="1"/>
    </xf>
    <xf numFmtId="4" fontId="20" fillId="4" borderId="28" xfId="1" applyNumberFormat="1" applyFont="1" applyFill="1" applyBorder="1" applyAlignment="1">
      <alignment horizontal="center" vertical="center" wrapText="1"/>
    </xf>
    <xf numFmtId="164" fontId="20" fillId="4" borderId="28" xfId="2" applyNumberFormat="1" applyFont="1" applyFill="1" applyBorder="1" applyAlignment="1">
      <alignment horizontal="center" vertical="center"/>
    </xf>
    <xf numFmtId="0" fontId="20" fillId="4" borderId="28" xfId="3" applyFont="1" applyFill="1" applyBorder="1"/>
    <xf numFmtId="4" fontId="20" fillId="2" borderId="28" xfId="1" applyNumberFormat="1" applyFont="1" applyFill="1" applyBorder="1" applyAlignment="1">
      <alignment horizontal="center"/>
    </xf>
    <xf numFmtId="3" fontId="20" fillId="2" borderId="29" xfId="3" applyNumberFormat="1" applyFont="1" applyFill="1" applyBorder="1" applyAlignment="1">
      <alignment horizontal="center"/>
    </xf>
    <xf numFmtId="10" fontId="20" fillId="2" borderId="29" xfId="2" applyNumberFormat="1" applyFont="1" applyFill="1" applyBorder="1" applyAlignment="1">
      <alignment horizontal="center"/>
    </xf>
    <xf numFmtId="164" fontId="20" fillId="2" borderId="29" xfId="2" applyNumberFormat="1" applyFont="1" applyFill="1" applyBorder="1" applyAlignment="1">
      <alignment horizontal="center"/>
    </xf>
    <xf numFmtId="4" fontId="20" fillId="2" borderId="29" xfId="1" applyNumberFormat="1" applyFont="1" applyFill="1" applyBorder="1" applyAlignment="1">
      <alignment horizontal="center"/>
    </xf>
    <xf numFmtId="165" fontId="20" fillId="4" borderId="28" xfId="3" applyNumberFormat="1" applyFont="1" applyFill="1" applyBorder="1" applyAlignment="1">
      <alignment horizontal="center"/>
    </xf>
    <xf numFmtId="165" fontId="20" fillId="2" borderId="29" xfId="3" applyNumberFormat="1" applyFont="1" applyFill="1" applyBorder="1" applyAlignment="1">
      <alignment horizontal="center"/>
    </xf>
    <xf numFmtId="4" fontId="20" fillId="2" borderId="29" xfId="3" applyNumberFormat="1" applyFont="1" applyFill="1" applyBorder="1" applyAlignment="1">
      <alignment horizontal="center"/>
    </xf>
    <xf numFmtId="0" fontId="14" fillId="6" borderId="30" xfId="3" applyFont="1" applyFill="1" applyBorder="1" applyAlignment="1">
      <alignment vertical="center"/>
    </xf>
    <xf numFmtId="0" fontId="20" fillId="0" borderId="28" xfId="0" applyFont="1" applyBorder="1"/>
    <xf numFmtId="166" fontId="20" fillId="0" borderId="28" xfId="1" applyNumberFormat="1" applyFont="1" applyBorder="1"/>
    <xf numFmtId="164" fontId="20" fillId="0" borderId="28" xfId="2" applyNumberFormat="1" applyFont="1" applyBorder="1"/>
    <xf numFmtId="10" fontId="20" fillId="0" borderId="28" xfId="2" applyNumberFormat="1" applyFont="1" applyBorder="1"/>
    <xf numFmtId="169" fontId="20" fillId="0" borderId="28" xfId="2" applyNumberFormat="1" applyFont="1" applyBorder="1"/>
    <xf numFmtId="3" fontId="14" fillId="12" borderId="32" xfId="0" applyNumberFormat="1" applyFont="1" applyFill="1" applyBorder="1" applyAlignment="1">
      <alignment horizontal="center" vertical="center" wrapText="1"/>
    </xf>
    <xf numFmtId="3" fontId="14" fillId="6" borderId="32" xfId="0" applyNumberFormat="1" applyFont="1" applyFill="1" applyBorder="1" applyAlignment="1">
      <alignment horizontal="center" vertical="center" wrapText="1"/>
    </xf>
    <xf numFmtId="0" fontId="20" fillId="2" borderId="28" xfId="0" applyFont="1" applyFill="1" applyBorder="1"/>
    <xf numFmtId="166" fontId="20" fillId="2" borderId="28" xfId="1" applyNumberFormat="1" applyFont="1" applyFill="1" applyBorder="1"/>
    <xf numFmtId="164" fontId="20" fillId="2" borderId="28" xfId="2" applyNumberFormat="1" applyFont="1" applyFill="1" applyBorder="1"/>
    <xf numFmtId="10" fontId="20" fillId="2" borderId="28" xfId="2" applyNumberFormat="1" applyFont="1" applyFill="1" applyBorder="1"/>
    <xf numFmtId="169" fontId="20" fillId="2" borderId="28" xfId="2" applyNumberFormat="1" applyFont="1" applyFill="1" applyBorder="1"/>
    <xf numFmtId="0" fontId="14" fillId="6" borderId="31" xfId="0" applyFont="1" applyFill="1" applyBorder="1"/>
    <xf numFmtId="166" fontId="14" fillId="6" borderId="31" xfId="1" applyNumberFormat="1" applyFont="1" applyFill="1" applyBorder="1"/>
    <xf numFmtId="164" fontId="14" fillId="6" borderId="31" xfId="2" applyNumberFormat="1" applyFont="1" applyFill="1" applyBorder="1"/>
    <xf numFmtId="0" fontId="14" fillId="8" borderId="32" xfId="0" applyFont="1" applyFill="1" applyBorder="1" applyAlignment="1">
      <alignment horizontal="center" vertical="center" wrapText="1"/>
    </xf>
    <xf numFmtId="3" fontId="14" fillId="8" borderId="32" xfId="0" applyNumberFormat="1" applyFont="1" applyFill="1" applyBorder="1" applyAlignment="1">
      <alignment horizontal="center" vertical="center" wrapText="1"/>
    </xf>
    <xf numFmtId="0" fontId="14" fillId="8" borderId="32" xfId="0" quotePrefix="1" applyFont="1" applyFill="1" applyBorder="1" applyAlignment="1">
      <alignment horizontal="center" vertical="center" wrapText="1"/>
    </xf>
    <xf numFmtId="168" fontId="20" fillId="0" borderId="28" xfId="1" applyNumberFormat="1" applyFont="1" applyBorder="1"/>
    <xf numFmtId="168" fontId="20" fillId="2" borderId="28" xfId="1" applyNumberFormat="1" applyFont="1" applyFill="1" applyBorder="1"/>
    <xf numFmtId="172" fontId="20" fillId="0" borderId="28" xfId="1" applyNumberFormat="1" applyFont="1" applyBorder="1"/>
    <xf numFmtId="41" fontId="20" fillId="0" borderId="28" xfId="1" applyFont="1" applyBorder="1"/>
    <xf numFmtId="167" fontId="20" fillId="0" borderId="28" xfId="1" applyNumberFormat="1" applyFont="1" applyBorder="1"/>
    <xf numFmtId="9" fontId="20" fillId="0" borderId="28" xfId="2" applyFont="1" applyBorder="1"/>
    <xf numFmtId="173" fontId="20" fillId="0" borderId="28" xfId="1" applyNumberFormat="1" applyFont="1" applyBorder="1"/>
    <xf numFmtId="174" fontId="20" fillId="0" borderId="28" xfId="1" applyNumberFormat="1" applyFont="1" applyBorder="1"/>
    <xf numFmtId="171" fontId="20" fillId="0" borderId="28" xfId="2" applyNumberFormat="1" applyFont="1" applyBorder="1"/>
    <xf numFmtId="41" fontId="20" fillId="2" borderId="28" xfId="1" applyFont="1" applyFill="1" applyBorder="1"/>
    <xf numFmtId="9" fontId="20" fillId="2" borderId="28" xfId="2" applyFont="1" applyFill="1" applyBorder="1"/>
    <xf numFmtId="167" fontId="20" fillId="2" borderId="28" xfId="1" applyNumberFormat="1" applyFont="1" applyFill="1" applyBorder="1"/>
    <xf numFmtId="173" fontId="20" fillId="2" borderId="28" xfId="1" applyNumberFormat="1" applyFont="1" applyFill="1" applyBorder="1"/>
    <xf numFmtId="165" fontId="20" fillId="0" borderId="28" xfId="1" applyNumberFormat="1" applyFont="1" applyBorder="1" applyAlignment="1">
      <alignment horizontal="right"/>
    </xf>
    <xf numFmtId="164" fontId="20" fillId="0" borderId="28" xfId="2" applyNumberFormat="1" applyFont="1" applyBorder="1" applyAlignment="1">
      <alignment horizontal="right"/>
    </xf>
    <xf numFmtId="166" fontId="20" fillId="0" borderId="28" xfId="1" applyNumberFormat="1" applyFont="1" applyBorder="1" applyAlignment="1">
      <alignment horizontal="right"/>
    </xf>
    <xf numFmtId="10" fontId="20" fillId="0" borderId="28" xfId="2" applyNumberFormat="1" applyFont="1" applyBorder="1" applyAlignment="1">
      <alignment horizontal="right"/>
    </xf>
    <xf numFmtId="165" fontId="20" fillId="2" borderId="28" xfId="1" applyNumberFormat="1" applyFont="1" applyFill="1" applyBorder="1" applyAlignment="1">
      <alignment horizontal="right"/>
    </xf>
    <xf numFmtId="164" fontId="20" fillId="2" borderId="28" xfId="2" applyNumberFormat="1" applyFont="1" applyFill="1" applyBorder="1" applyAlignment="1">
      <alignment horizontal="right"/>
    </xf>
    <xf numFmtId="166" fontId="20" fillId="2" borderId="28" xfId="1" applyNumberFormat="1" applyFont="1" applyFill="1" applyBorder="1" applyAlignment="1">
      <alignment horizontal="right"/>
    </xf>
    <xf numFmtId="10" fontId="20" fillId="2" borderId="28" xfId="2" applyNumberFormat="1" applyFont="1" applyFill="1" applyBorder="1" applyAlignment="1">
      <alignment horizontal="right"/>
    </xf>
    <xf numFmtId="164" fontId="20" fillId="2" borderId="28" xfId="2" quotePrefix="1" applyNumberFormat="1" applyFont="1" applyFill="1" applyBorder="1" applyAlignment="1">
      <alignment horizontal="right"/>
    </xf>
    <xf numFmtId="168" fontId="20" fillId="2" borderId="28" xfId="1" applyNumberFormat="1" applyFont="1" applyFill="1" applyBorder="1" applyAlignment="1">
      <alignment horizontal="right"/>
    </xf>
    <xf numFmtId="0" fontId="15" fillId="6" borderId="31" xfId="0" applyFont="1" applyFill="1" applyBorder="1" applyAlignment="1">
      <alignment wrapText="1"/>
    </xf>
    <xf numFmtId="166" fontId="15" fillId="6" borderId="31" xfId="1" applyNumberFormat="1" applyFont="1" applyFill="1" applyBorder="1" applyAlignment="1">
      <alignment horizontal="right"/>
    </xf>
    <xf numFmtId="164" fontId="15" fillId="6" borderId="31" xfId="2" applyNumberFormat="1" applyFont="1" applyFill="1" applyBorder="1" applyAlignment="1">
      <alignment horizontal="right"/>
    </xf>
    <xf numFmtId="172" fontId="20" fillId="2" borderId="28" xfId="1" applyNumberFormat="1" applyFont="1" applyFill="1" applyBorder="1"/>
    <xf numFmtId="0" fontId="12"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21" fillId="9" borderId="4" xfId="3" applyFont="1" applyFill="1" applyBorder="1" applyAlignment="1">
      <alignment horizontal="center" vertical="center"/>
    </xf>
    <xf numFmtId="0" fontId="21" fillId="9" borderId="0" xfId="3" applyFont="1" applyFill="1" applyAlignment="1">
      <alignment horizontal="center" vertical="center"/>
    </xf>
    <xf numFmtId="0" fontId="21" fillId="9" borderId="5" xfId="3" applyFont="1" applyFill="1" applyBorder="1" applyAlignment="1">
      <alignment horizontal="center" vertical="center"/>
    </xf>
    <xf numFmtId="0" fontId="19" fillId="0" borderId="0" xfId="0" applyFont="1"/>
    <xf numFmtId="0" fontId="19" fillId="0" borderId="0" xfId="0" applyFont="1" applyAlignment="1">
      <alignment horizontal="left"/>
    </xf>
    <xf numFmtId="0" fontId="13" fillId="0" borderId="0" xfId="0" applyFont="1" applyAlignment="1">
      <alignment horizontal="left"/>
    </xf>
    <xf numFmtId="0" fontId="18" fillId="0" borderId="0" xfId="0" applyFont="1" applyAlignment="1">
      <alignment horizontal="left"/>
    </xf>
    <xf numFmtId="0" fontId="21" fillId="8" borderId="6" xfId="3" applyFont="1" applyFill="1" applyBorder="1" applyAlignment="1">
      <alignment horizontal="left"/>
    </xf>
    <xf numFmtId="0" fontId="21" fillId="8" borderId="7" xfId="3" applyFont="1" applyFill="1" applyBorder="1" applyAlignment="1">
      <alignment horizontal="left"/>
    </xf>
    <xf numFmtId="0" fontId="21" fillId="8" borderId="1" xfId="3" applyFont="1" applyFill="1" applyBorder="1" applyAlignment="1">
      <alignment horizontal="left"/>
    </xf>
    <xf numFmtId="0" fontId="21" fillId="8" borderId="2" xfId="3" applyFont="1" applyFill="1" applyBorder="1" applyAlignment="1">
      <alignment horizontal="left"/>
    </xf>
    <xf numFmtId="0" fontId="21" fillId="8" borderId="14" xfId="3" applyFont="1" applyFill="1" applyBorder="1" applyAlignment="1">
      <alignment horizontal="center" vertical="center"/>
    </xf>
    <xf numFmtId="0" fontId="21" fillId="8" borderId="2" xfId="3" applyFont="1" applyFill="1" applyBorder="1" applyAlignment="1">
      <alignment horizontal="center" vertical="center"/>
    </xf>
    <xf numFmtId="0" fontId="21" fillId="8" borderId="3" xfId="3" applyFont="1" applyFill="1" applyBorder="1" applyAlignment="1">
      <alignment horizontal="center" vertical="center"/>
    </xf>
    <xf numFmtId="0" fontId="14" fillId="9" borderId="4" xfId="3" applyFont="1" applyFill="1" applyBorder="1" applyAlignment="1">
      <alignment horizontal="center" vertical="center"/>
    </xf>
    <xf numFmtId="0" fontId="14" fillId="9" borderId="0" xfId="3" applyFont="1" applyFill="1" applyAlignment="1">
      <alignment horizontal="center" vertical="center"/>
    </xf>
    <xf numFmtId="0" fontId="14" fillId="9" borderId="5" xfId="3" applyFont="1" applyFill="1" applyBorder="1" applyAlignment="1">
      <alignment horizontal="center" vertical="center"/>
    </xf>
    <xf numFmtId="10" fontId="19" fillId="0" borderId="0" xfId="0" applyNumberFormat="1" applyFont="1"/>
    <xf numFmtId="10" fontId="19" fillId="0" borderId="0" xfId="0" applyNumberFormat="1" applyFont="1" applyAlignment="1">
      <alignment horizontal="left"/>
    </xf>
    <xf numFmtId="0" fontId="14" fillId="12" borderId="15" xfId="3" applyFont="1" applyFill="1" applyBorder="1" applyAlignment="1">
      <alignment horizontal="left"/>
    </xf>
    <xf numFmtId="0" fontId="14" fillId="12" borderId="7" xfId="3" applyFont="1" applyFill="1" applyBorder="1" applyAlignment="1">
      <alignment horizontal="left"/>
    </xf>
    <xf numFmtId="0" fontId="14" fillId="12" borderId="13" xfId="3" applyFont="1" applyFill="1" applyBorder="1" applyAlignment="1">
      <alignment horizontal="left"/>
    </xf>
    <xf numFmtId="0" fontId="14" fillId="12" borderId="14" xfId="3" applyFont="1" applyFill="1" applyBorder="1" applyAlignment="1">
      <alignment horizontal="left"/>
    </xf>
    <xf numFmtId="0" fontId="14" fillId="12" borderId="14" xfId="3" applyFont="1" applyFill="1" applyBorder="1" applyAlignment="1">
      <alignment horizontal="center" vertical="center"/>
    </xf>
    <xf numFmtId="0" fontId="14" fillId="12" borderId="2" xfId="3" applyFont="1" applyFill="1" applyBorder="1" applyAlignment="1">
      <alignment horizontal="center" vertical="center"/>
    </xf>
    <xf numFmtId="0" fontId="14" fillId="12" borderId="3" xfId="3" applyFont="1" applyFill="1" applyBorder="1" applyAlignment="1">
      <alignment horizontal="center" vertical="center"/>
    </xf>
    <xf numFmtId="0" fontId="20" fillId="0" borderId="0" xfId="0" applyFont="1" applyAlignment="1">
      <alignment horizontal="left"/>
    </xf>
    <xf numFmtId="0" fontId="14" fillId="12" borderId="14" xfId="3" applyFont="1" applyFill="1" applyBorder="1" applyAlignment="1">
      <alignment horizontal="left" vertical="center" wrapText="1"/>
    </xf>
    <xf numFmtId="0" fontId="14" fillId="12" borderId="7" xfId="3" applyFont="1" applyFill="1" applyBorder="1" applyAlignment="1">
      <alignment horizontal="left" vertical="center"/>
    </xf>
    <xf numFmtId="0" fontId="14" fillId="6" borderId="26"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20" fillId="0" borderId="0" xfId="0" applyFont="1"/>
    <xf numFmtId="0" fontId="14" fillId="12" borderId="23" xfId="0" applyFont="1" applyFill="1" applyBorder="1" applyAlignment="1">
      <alignment horizontal="center" vertical="center" wrapText="1"/>
    </xf>
    <xf numFmtId="0" fontId="14" fillId="12" borderId="24" xfId="0" applyFont="1" applyFill="1" applyBorder="1" applyAlignment="1">
      <alignment horizontal="center" vertical="center" wrapText="1"/>
    </xf>
    <xf numFmtId="0" fontId="14" fillId="12" borderId="25" xfId="0" applyFont="1" applyFill="1" applyBorder="1" applyAlignment="1">
      <alignment horizontal="center" vertical="center" wrapText="1"/>
    </xf>
    <xf numFmtId="0" fontId="21" fillId="9" borderId="29" xfId="5" applyFont="1" applyFill="1" applyBorder="1" applyAlignment="1">
      <alignment horizontal="center" vertical="center"/>
    </xf>
    <xf numFmtId="0" fontId="25" fillId="9" borderId="32" xfId="5" applyFont="1" applyFill="1" applyBorder="1" applyAlignment="1">
      <alignment horizontal="center" vertical="center"/>
    </xf>
    <xf numFmtId="0" fontId="4" fillId="0" borderId="0" xfId="0" applyFont="1"/>
    <xf numFmtId="0" fontId="19" fillId="4" borderId="0" xfId="0" applyFont="1" applyFill="1" applyAlignment="1">
      <alignment horizontal="left"/>
    </xf>
    <xf numFmtId="0" fontId="13" fillId="4" borderId="0" xfId="0" applyFont="1" applyFill="1" applyAlignment="1">
      <alignment horizontal="left"/>
    </xf>
    <xf numFmtId="0" fontId="14" fillId="9" borderId="32" xfId="5" applyFont="1" applyFill="1" applyBorder="1" applyAlignment="1">
      <alignment horizontal="center" vertical="center"/>
    </xf>
    <xf numFmtId="0" fontId="4" fillId="0" borderId="0" xfId="0" applyFont="1" applyAlignment="1">
      <alignment horizontal="left"/>
    </xf>
    <xf numFmtId="0" fontId="14" fillId="9" borderId="22" xfId="0" applyFont="1" applyFill="1" applyBorder="1" applyAlignment="1">
      <alignment horizontal="center" vertical="center" wrapText="1"/>
    </xf>
    <xf numFmtId="0" fontId="14" fillId="9" borderId="27" xfId="0" applyFont="1" applyFill="1" applyBorder="1" applyAlignment="1">
      <alignment horizontal="center" vertical="center"/>
    </xf>
    <xf numFmtId="0" fontId="16" fillId="9" borderId="22" xfId="0" applyFont="1" applyFill="1" applyBorder="1" applyAlignment="1">
      <alignment horizontal="center" vertical="center" wrapText="1"/>
    </xf>
    <xf numFmtId="0" fontId="16" fillId="9" borderId="27" xfId="0" applyFont="1" applyFill="1" applyBorder="1" applyAlignment="1">
      <alignment horizontal="center" vertical="center"/>
    </xf>
    <xf numFmtId="0" fontId="14" fillId="8" borderId="23"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9" fillId="0" borderId="0" xfId="0" applyFont="1" applyAlignment="1">
      <alignment horizontal="left" wrapText="1"/>
    </xf>
    <xf numFmtId="0" fontId="21" fillId="9" borderId="22" xfId="0" applyFont="1" applyFill="1" applyBorder="1" applyAlignment="1">
      <alignment horizontal="center" vertical="center" wrapText="1"/>
    </xf>
    <xf numFmtId="0" fontId="19" fillId="0" borderId="0" xfId="0" applyFont="1" applyAlignment="1">
      <alignment horizontal="left" vertical="top" wrapText="1"/>
    </xf>
    <xf numFmtId="10" fontId="19" fillId="0" borderId="0" xfId="0" applyNumberFormat="1" applyFont="1" applyAlignment="1">
      <alignment horizontal="left" vertical="top" wrapText="1"/>
    </xf>
    <xf numFmtId="0" fontId="26" fillId="0" borderId="0" xfId="0" applyFont="1" applyAlignment="1">
      <alignment horizontal="left" vertical="top" wrapText="1"/>
    </xf>
    <xf numFmtId="0" fontId="19" fillId="3" borderId="0" xfId="3" applyFont="1" applyFill="1" applyAlignment="1">
      <alignment horizontal="left"/>
    </xf>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1E457E"/>
      <color rgb="FFF0EDE7"/>
      <color rgb="FF0563C1"/>
      <color rgb="FFE94960"/>
      <color rgb="FF7CC1CF"/>
      <color rgb="FF3069AF"/>
      <color rgb="FF81C3B9"/>
      <color rgb="FFCC99FF"/>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9</xdr:row>
      <xdr:rowOff>135255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tabSelected="1" workbookViewId="0"/>
  </sheetViews>
  <sheetFormatPr baseColWidth="10" defaultColWidth="11.44140625" defaultRowHeight="13.8" x14ac:dyDescent="0.3"/>
  <cols>
    <col min="1" max="1" width="11.44140625" style="2"/>
    <col min="2" max="2" width="2.77734375" style="2" bestFit="1" customWidth="1"/>
    <col min="3" max="3" width="74.5546875" style="2" customWidth="1"/>
    <col min="4" max="16384" width="11.44140625" style="2"/>
  </cols>
  <sheetData>
    <row r="3" spans="2:4" ht="15.45" x14ac:dyDescent="0.35">
      <c r="B3" s="220" t="s">
        <v>249</v>
      </c>
      <c r="C3" s="221"/>
      <c r="D3" s="8"/>
    </row>
    <row r="4" spans="2:4" ht="13.05" x14ac:dyDescent="0.3">
      <c r="B4" s="8"/>
      <c r="C4" s="8"/>
      <c r="D4" s="8"/>
    </row>
    <row r="5" spans="2:4" ht="13.05" x14ac:dyDescent="0.3">
      <c r="B5" s="222" t="s">
        <v>133</v>
      </c>
      <c r="C5" s="223"/>
      <c r="D5" s="9"/>
    </row>
    <row r="6" spans="2:4" ht="13.05" x14ac:dyDescent="0.3">
      <c r="B6" s="51">
        <v>1</v>
      </c>
      <c r="C6" s="10" t="s">
        <v>132</v>
      </c>
      <c r="D6" s="9"/>
    </row>
    <row r="7" spans="2:4" ht="13.05" x14ac:dyDescent="0.3">
      <c r="B7" s="51">
        <v>2</v>
      </c>
      <c r="C7" s="10" t="s">
        <v>123</v>
      </c>
      <c r="D7" s="9"/>
    </row>
    <row r="8" spans="2:4" x14ac:dyDescent="0.3">
      <c r="B8" s="51">
        <v>3</v>
      </c>
      <c r="C8" s="10" t="s">
        <v>124</v>
      </c>
      <c r="D8" s="9"/>
    </row>
    <row r="9" spans="2:4" ht="13.05" x14ac:dyDescent="0.3">
      <c r="B9" s="51">
        <v>4</v>
      </c>
      <c r="C9" s="10" t="s">
        <v>125</v>
      </c>
      <c r="D9" s="9"/>
    </row>
    <row r="10" spans="2:4" ht="13.05" x14ac:dyDescent="0.3">
      <c r="B10" s="51">
        <v>5</v>
      </c>
      <c r="C10" s="10" t="s">
        <v>126</v>
      </c>
      <c r="D10" s="9"/>
    </row>
    <row r="11" spans="2:4" x14ac:dyDescent="0.3">
      <c r="B11" s="51">
        <v>6</v>
      </c>
      <c r="C11" s="10" t="s">
        <v>174</v>
      </c>
      <c r="D11" s="9"/>
    </row>
    <row r="12" spans="2:4" ht="13.05" x14ac:dyDescent="0.3">
      <c r="B12" s="51">
        <v>7</v>
      </c>
      <c r="C12" s="10" t="s">
        <v>186</v>
      </c>
      <c r="D12" s="9"/>
    </row>
    <row r="13" spans="2:4" x14ac:dyDescent="0.3">
      <c r="B13" s="51">
        <v>8</v>
      </c>
      <c r="C13" s="10" t="s">
        <v>127</v>
      </c>
      <c r="D13" s="9"/>
    </row>
    <row r="14" spans="2:4" ht="13.05" x14ac:dyDescent="0.3">
      <c r="B14" s="51">
        <v>9</v>
      </c>
      <c r="C14" s="10" t="s">
        <v>131</v>
      </c>
      <c r="D14" s="9"/>
    </row>
    <row r="15" spans="2:4" x14ac:dyDescent="0.3">
      <c r="B15" s="51">
        <v>10</v>
      </c>
      <c r="C15" s="10" t="s">
        <v>175</v>
      </c>
      <c r="D15" s="9"/>
    </row>
    <row r="16" spans="2:4" x14ac:dyDescent="0.3">
      <c r="B16" s="51">
        <v>11</v>
      </c>
      <c r="C16" s="10" t="s">
        <v>178</v>
      </c>
      <c r="D16" s="9"/>
    </row>
    <row r="17" spans="2:4" ht="13.05" x14ac:dyDescent="0.3">
      <c r="B17" s="9"/>
      <c r="C17" s="9"/>
      <c r="D17" s="9"/>
    </row>
    <row r="18" spans="2:4" ht="13.5" customHeight="1" x14ac:dyDescent="0.3">
      <c r="B18" s="278" t="s">
        <v>250</v>
      </c>
      <c r="C18" s="278"/>
      <c r="D18" s="278"/>
    </row>
    <row r="19" spans="2:4" x14ac:dyDescent="0.3">
      <c r="B19" s="278"/>
      <c r="C19" s="278"/>
      <c r="D19" s="278"/>
    </row>
    <row r="20" spans="2:4" x14ac:dyDescent="0.3">
      <c r="B20" s="278"/>
      <c r="C20" s="278"/>
      <c r="D20" s="278"/>
    </row>
    <row r="21" spans="2:4" x14ac:dyDescent="0.3">
      <c r="B21" s="278"/>
      <c r="C21" s="278"/>
      <c r="D21" s="278"/>
    </row>
    <row r="22" spans="2:4" x14ac:dyDescent="0.3">
      <c r="B22" s="278"/>
      <c r="C22" s="278"/>
      <c r="D22" s="278"/>
    </row>
    <row r="23" spans="2:4" x14ac:dyDescent="0.3">
      <c r="B23" s="278"/>
      <c r="C23" s="278"/>
      <c r="D23" s="278"/>
    </row>
    <row r="24" spans="2:4" x14ac:dyDescent="0.3">
      <c r="B24" s="278"/>
      <c r="C24" s="278"/>
      <c r="D24" s="278"/>
    </row>
    <row r="25" spans="2:4" x14ac:dyDescent="0.3">
      <c r="B25" s="278"/>
      <c r="C25" s="278"/>
      <c r="D25" s="278"/>
    </row>
    <row r="26" spans="2:4" ht="139.80000000000001" customHeight="1" x14ac:dyDescent="0.3">
      <c r="B26" s="278"/>
      <c r="C26" s="278"/>
      <c r="D26" s="278"/>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249977111117893"/>
    <pageSetUpPr fitToPage="1"/>
  </sheetPr>
  <dimension ref="A2:L39"/>
  <sheetViews>
    <sheetView showGridLines="0" workbookViewId="0">
      <selection activeCell="A29" sqref="A29"/>
    </sheetView>
  </sheetViews>
  <sheetFormatPr baseColWidth="10" defaultColWidth="11.44140625" defaultRowHeight="10.199999999999999" x14ac:dyDescent="0.2"/>
  <cols>
    <col min="1" max="1" width="11.44140625" style="1"/>
    <col min="2" max="2" width="51.21875" style="1" customWidth="1"/>
    <col min="3" max="8" width="11.44140625" style="1"/>
    <col min="9" max="9" width="11.44140625" style="1" customWidth="1"/>
    <col min="10" max="12" width="11.44140625" style="1"/>
    <col min="13" max="13" width="11.44140625" style="1" customWidth="1"/>
    <col min="14" max="16384" width="11.44140625" style="1"/>
  </cols>
  <sheetData>
    <row r="2" spans="1:12" ht="13.8" x14ac:dyDescent="0.3">
      <c r="A2" s="20" t="s">
        <v>130</v>
      </c>
      <c r="B2" s="230" t="s">
        <v>138</v>
      </c>
      <c r="C2" s="228"/>
      <c r="D2" s="228"/>
      <c r="E2" s="228"/>
      <c r="F2" s="228"/>
      <c r="G2" s="228"/>
      <c r="H2" s="17"/>
      <c r="I2" s="17"/>
      <c r="J2" s="17"/>
      <c r="K2" s="17"/>
      <c r="L2" s="17"/>
    </row>
    <row r="3" spans="1:12" x14ac:dyDescent="0.2">
      <c r="A3" s="20"/>
      <c r="B3" s="228" t="s">
        <v>122</v>
      </c>
      <c r="C3" s="228"/>
      <c r="D3" s="228"/>
      <c r="E3" s="228"/>
      <c r="F3" s="228"/>
      <c r="G3" s="228"/>
      <c r="H3" s="17"/>
      <c r="I3" s="17"/>
      <c r="J3" s="17"/>
      <c r="K3" s="17"/>
      <c r="L3" s="17"/>
    </row>
    <row r="4" spans="1:12" x14ac:dyDescent="0.2">
      <c r="A4" s="17"/>
      <c r="B4" s="17"/>
      <c r="C4" s="17"/>
      <c r="D4" s="17"/>
      <c r="E4" s="17"/>
      <c r="F4" s="17"/>
      <c r="G4" s="17"/>
      <c r="H4" s="17"/>
      <c r="I4" s="17"/>
      <c r="J4" s="17"/>
      <c r="K4" s="17"/>
      <c r="L4" s="17"/>
    </row>
    <row r="5" spans="1:12" ht="10.8" thickBot="1" x14ac:dyDescent="0.25">
      <c r="A5" s="17"/>
      <c r="B5" s="17"/>
      <c r="C5" s="17"/>
      <c r="D5" s="17"/>
      <c r="E5" s="17"/>
      <c r="F5" s="17"/>
      <c r="G5" s="17"/>
      <c r="H5" s="17"/>
      <c r="I5" s="17"/>
      <c r="J5" s="17"/>
      <c r="K5" s="17"/>
      <c r="L5" s="17"/>
    </row>
    <row r="6" spans="1:12" ht="12.75" customHeight="1" x14ac:dyDescent="0.2">
      <c r="A6" s="17"/>
      <c r="B6" s="275" t="s">
        <v>90</v>
      </c>
      <c r="C6" s="257" t="str">
        <f>CONCATENATE("enero-",H6)</f>
        <v>enero-diciembre</v>
      </c>
      <c r="D6" s="258"/>
      <c r="E6" s="258"/>
      <c r="F6" s="258"/>
      <c r="G6" s="259"/>
      <c r="H6" s="253" t="s">
        <v>248</v>
      </c>
      <c r="I6" s="254"/>
      <c r="J6" s="254"/>
      <c r="K6" s="254"/>
      <c r="L6" s="255"/>
    </row>
    <row r="7" spans="1:12" ht="21" thickBot="1" x14ac:dyDescent="0.25">
      <c r="A7" s="17"/>
      <c r="B7" s="268"/>
      <c r="C7" s="129">
        <v>2023</v>
      </c>
      <c r="D7" s="129">
        <v>2024</v>
      </c>
      <c r="E7" s="130" t="s">
        <v>191</v>
      </c>
      <c r="F7" s="129" t="s">
        <v>192</v>
      </c>
      <c r="G7" s="130" t="s">
        <v>190</v>
      </c>
      <c r="H7" s="131">
        <v>2023</v>
      </c>
      <c r="I7" s="131">
        <v>2024</v>
      </c>
      <c r="J7" s="132" t="s">
        <v>191</v>
      </c>
      <c r="K7" s="131" t="s">
        <v>192</v>
      </c>
      <c r="L7" s="132" t="s">
        <v>190</v>
      </c>
    </row>
    <row r="8" spans="1:12" ht="10.8" thickTop="1" x14ac:dyDescent="0.2">
      <c r="A8" s="17"/>
      <c r="B8" s="182" t="s">
        <v>92</v>
      </c>
      <c r="C8" s="210">
        <v>248.85201699999999</v>
      </c>
      <c r="D8" s="210">
        <v>378.65192400000001</v>
      </c>
      <c r="E8" s="211">
        <v>0.52159475564949931</v>
      </c>
      <c r="F8" s="212">
        <v>129.79990700000002</v>
      </c>
      <c r="G8" s="211">
        <v>0.13199448623156354</v>
      </c>
      <c r="H8" s="210">
        <v>24.349717999999999</v>
      </c>
      <c r="I8" s="210">
        <v>61.347161</v>
      </c>
      <c r="J8" s="211">
        <v>1.5194197731571264</v>
      </c>
      <c r="K8" s="212">
        <v>36.997443000000004</v>
      </c>
      <c r="L8" s="211">
        <v>0.17499590245318639</v>
      </c>
    </row>
    <row r="9" spans="1:12" x14ac:dyDescent="0.2">
      <c r="A9" s="17"/>
      <c r="B9" s="175" t="s">
        <v>91</v>
      </c>
      <c r="C9" s="206">
        <v>278.63413000000003</v>
      </c>
      <c r="D9" s="206">
        <v>392.05847299999999</v>
      </c>
      <c r="E9" s="207">
        <v>0.40707268345051606</v>
      </c>
      <c r="F9" s="208">
        <v>113.42434299999996</v>
      </c>
      <c r="G9" s="207">
        <v>0.13666788265511712</v>
      </c>
      <c r="H9" s="206">
        <v>24.867477000000001</v>
      </c>
      <c r="I9" s="206">
        <v>48.822578999999998</v>
      </c>
      <c r="J9" s="207">
        <v>0.96331051195905371</v>
      </c>
      <c r="K9" s="208">
        <v>23.955101999999997</v>
      </c>
      <c r="L9" s="207">
        <v>0.13926889415790547</v>
      </c>
    </row>
    <row r="10" spans="1:12" x14ac:dyDescent="0.2">
      <c r="A10" s="17"/>
      <c r="B10" s="182" t="s">
        <v>94</v>
      </c>
      <c r="C10" s="210">
        <v>82.777907999999996</v>
      </c>
      <c r="D10" s="210">
        <v>102.210846</v>
      </c>
      <c r="E10" s="211">
        <v>0.23475995551856665</v>
      </c>
      <c r="F10" s="212">
        <v>19.432938000000007</v>
      </c>
      <c r="G10" s="211">
        <v>3.5629736045031848E-2</v>
      </c>
      <c r="H10" s="210">
        <v>14.899870999999999</v>
      </c>
      <c r="I10" s="210">
        <v>31.783465</v>
      </c>
      <c r="J10" s="211">
        <v>1.1331369244740443</v>
      </c>
      <c r="K10" s="212">
        <v>16.883594000000002</v>
      </c>
      <c r="L10" s="211">
        <v>9.0663953312595247E-2</v>
      </c>
    </row>
    <row r="11" spans="1:12" x14ac:dyDescent="0.2">
      <c r="A11" s="17"/>
      <c r="B11" s="175" t="s">
        <v>93</v>
      </c>
      <c r="C11" s="206">
        <v>223.43303399999999</v>
      </c>
      <c r="D11" s="206">
        <v>189.54506599999999</v>
      </c>
      <c r="E11" s="207">
        <v>-0.15166946173232376</v>
      </c>
      <c r="F11" s="208">
        <v>-33.887968000000001</v>
      </c>
      <c r="G11" s="207">
        <v>6.6073620701839614E-2</v>
      </c>
      <c r="H11" s="206">
        <v>24.716426999999999</v>
      </c>
      <c r="I11" s="206">
        <v>27.156786</v>
      </c>
      <c r="J11" s="207">
        <v>9.8734295211844403E-2</v>
      </c>
      <c r="K11" s="208">
        <v>2.4403590000000008</v>
      </c>
      <c r="L11" s="207">
        <v>7.7466115731061422E-2</v>
      </c>
    </row>
    <row r="12" spans="1:12" x14ac:dyDescent="0.2">
      <c r="A12" s="17"/>
      <c r="B12" s="182" t="s">
        <v>140</v>
      </c>
      <c r="C12" s="210">
        <v>38.534858</v>
      </c>
      <c r="D12" s="210">
        <v>93.555870999999996</v>
      </c>
      <c r="E12" s="211">
        <v>1.4278244648001555</v>
      </c>
      <c r="F12" s="212">
        <v>55.021012999999996</v>
      </c>
      <c r="G12" s="213">
        <v>3.2612693463011252E-2</v>
      </c>
      <c r="H12" s="210">
        <v>5.3146630000000004</v>
      </c>
      <c r="I12" s="210">
        <v>16.706429</v>
      </c>
      <c r="J12" s="214">
        <v>2.1434597076051669</v>
      </c>
      <c r="K12" s="212">
        <v>11.391766000000001</v>
      </c>
      <c r="L12" s="213">
        <v>4.7655939932168732E-2</v>
      </c>
    </row>
    <row r="13" spans="1:12" x14ac:dyDescent="0.2">
      <c r="A13" s="17"/>
      <c r="B13" s="175" t="s">
        <v>98</v>
      </c>
      <c r="C13" s="206">
        <v>65.197034000000002</v>
      </c>
      <c r="D13" s="206">
        <v>84.580290000000005</v>
      </c>
      <c r="E13" s="207">
        <v>0.29730272699215132</v>
      </c>
      <c r="F13" s="208">
        <v>19.383256000000003</v>
      </c>
      <c r="G13" s="209">
        <v>2.9483890655911869E-2</v>
      </c>
      <c r="H13" s="206">
        <v>6.0815590000000004</v>
      </c>
      <c r="I13" s="206">
        <v>10.045847999999999</v>
      </c>
      <c r="J13" s="207">
        <v>0.6518540722863988</v>
      </c>
      <c r="K13" s="208">
        <v>3.9642889999999991</v>
      </c>
      <c r="L13" s="209">
        <v>2.8656293266244831E-2</v>
      </c>
    </row>
    <row r="14" spans="1:12" x14ac:dyDescent="0.2">
      <c r="A14" s="17"/>
      <c r="B14" s="182" t="s">
        <v>102</v>
      </c>
      <c r="C14" s="210">
        <v>86.216776999999993</v>
      </c>
      <c r="D14" s="210">
        <v>86.93159</v>
      </c>
      <c r="E14" s="211">
        <v>8.2908805556487497E-3</v>
      </c>
      <c r="F14" s="212">
        <v>0.71481300000000658</v>
      </c>
      <c r="G14" s="213">
        <v>3.0303531639635683E-2</v>
      </c>
      <c r="H14" s="210">
        <v>22.268723000000001</v>
      </c>
      <c r="I14" s="210">
        <v>9.437799</v>
      </c>
      <c r="J14" s="211">
        <v>-0.57618589085687577</v>
      </c>
      <c r="K14" s="212">
        <v>-12.830924000000001</v>
      </c>
      <c r="L14" s="213">
        <v>2.6921802513025502E-2</v>
      </c>
    </row>
    <row r="15" spans="1:12" x14ac:dyDescent="0.2">
      <c r="A15" s="17"/>
      <c r="B15" s="175" t="s">
        <v>180</v>
      </c>
      <c r="C15" s="206">
        <v>14.544339000000001</v>
      </c>
      <c r="D15" s="206">
        <v>20.976299000000001</v>
      </c>
      <c r="E15" s="207">
        <v>0.44223116636651549</v>
      </c>
      <c r="F15" s="208">
        <v>6.4319600000000001</v>
      </c>
      <c r="G15" s="209">
        <v>7.3121398151001077E-3</v>
      </c>
      <c r="H15" s="206">
        <v>1.139799</v>
      </c>
      <c r="I15" s="206">
        <v>8.5925980000000006</v>
      </c>
      <c r="J15" s="207">
        <v>6.5386958577784338</v>
      </c>
      <c r="K15" s="208">
        <v>7.4527990000000006</v>
      </c>
      <c r="L15" s="209">
        <v>2.4510823596668875E-2</v>
      </c>
    </row>
    <row r="16" spans="1:12" x14ac:dyDescent="0.2">
      <c r="A16" s="17"/>
      <c r="B16" s="182" t="s">
        <v>104</v>
      </c>
      <c r="C16" s="210">
        <v>56.551133999999998</v>
      </c>
      <c r="D16" s="210">
        <v>71.496375999999998</v>
      </c>
      <c r="E16" s="211">
        <v>0.26427837857327496</v>
      </c>
      <c r="F16" s="212">
        <v>14.945242</v>
      </c>
      <c r="G16" s="213">
        <v>2.4922961747683315E-2</v>
      </c>
      <c r="H16" s="210">
        <v>8.2778100000000006</v>
      </c>
      <c r="I16" s="210">
        <v>7.6177250000000001</v>
      </c>
      <c r="J16" s="211">
        <v>-7.9741501677376037E-2</v>
      </c>
      <c r="K16" s="212">
        <v>-0.66008500000000048</v>
      </c>
      <c r="L16" s="213">
        <v>2.1729948693391031E-2</v>
      </c>
    </row>
    <row r="17" spans="1:12" x14ac:dyDescent="0.2">
      <c r="A17" s="17"/>
      <c r="B17" s="175" t="s">
        <v>95</v>
      </c>
      <c r="C17" s="206">
        <v>135.18582499999999</v>
      </c>
      <c r="D17" s="206">
        <v>107.0137</v>
      </c>
      <c r="E17" s="207">
        <v>-0.20839555478542215</v>
      </c>
      <c r="F17" s="208">
        <v>-28.172124999999994</v>
      </c>
      <c r="G17" s="209">
        <v>3.7303965610481542E-2</v>
      </c>
      <c r="H17" s="206">
        <v>7.7920210000000001</v>
      </c>
      <c r="I17" s="206">
        <v>7.4589920000000003</v>
      </c>
      <c r="J17" s="207">
        <v>-4.2739746209616181E-2</v>
      </c>
      <c r="K17" s="208">
        <v>-0.3330289999999998</v>
      </c>
      <c r="L17" s="209">
        <v>2.1277154723282104E-2</v>
      </c>
    </row>
    <row r="18" spans="1:12" x14ac:dyDescent="0.2">
      <c r="A18" s="17"/>
      <c r="B18" s="182" t="s">
        <v>172</v>
      </c>
      <c r="C18" s="210">
        <v>20.477641999999999</v>
      </c>
      <c r="D18" s="210">
        <v>40.209862000000001</v>
      </c>
      <c r="E18" s="211">
        <v>0.96359825022822454</v>
      </c>
      <c r="F18" s="212">
        <v>19.732220000000002</v>
      </c>
      <c r="G18" s="213">
        <v>1.4016778312031157E-2</v>
      </c>
      <c r="H18" s="210">
        <v>1.9204000000000001</v>
      </c>
      <c r="I18" s="210">
        <v>6.959562</v>
      </c>
      <c r="J18" s="211">
        <v>2.6240168714851069</v>
      </c>
      <c r="K18" s="212">
        <v>5.0391620000000001</v>
      </c>
      <c r="L18" s="213">
        <v>1.9852505201812073E-2</v>
      </c>
    </row>
    <row r="19" spans="1:12" x14ac:dyDescent="0.2">
      <c r="A19" s="17"/>
      <c r="B19" s="175" t="s">
        <v>181</v>
      </c>
      <c r="C19" s="206">
        <v>23.683696000000001</v>
      </c>
      <c r="D19" s="206">
        <v>32.203617000000001</v>
      </c>
      <c r="E19" s="207">
        <v>0.3597378128819082</v>
      </c>
      <c r="F19" s="208">
        <v>8.5199210000000001</v>
      </c>
      <c r="G19" s="209">
        <v>1.1225876883998205E-2</v>
      </c>
      <c r="H19" s="206">
        <v>2.9228190000000001</v>
      </c>
      <c r="I19" s="206">
        <v>6.3621119999999998</v>
      </c>
      <c r="J19" s="207">
        <v>1.1767040654929368</v>
      </c>
      <c r="K19" s="208">
        <v>3.4392929999999997</v>
      </c>
      <c r="L19" s="209">
        <v>1.814824863612265E-2</v>
      </c>
    </row>
    <row r="20" spans="1:12" x14ac:dyDescent="0.2">
      <c r="A20" s="17"/>
      <c r="B20" s="182" t="s">
        <v>183</v>
      </c>
      <c r="C20" s="210">
        <v>75.844536000000005</v>
      </c>
      <c r="D20" s="210">
        <v>79.851093000000006</v>
      </c>
      <c r="E20" s="211">
        <v>5.282591484243504E-2</v>
      </c>
      <c r="F20" s="212">
        <v>4.0065570000000008</v>
      </c>
      <c r="G20" s="213">
        <v>2.7835337225339967E-2</v>
      </c>
      <c r="H20" s="210">
        <v>31.838070999999999</v>
      </c>
      <c r="I20" s="210">
        <v>5.7106659999999998</v>
      </c>
      <c r="J20" s="211">
        <v>-0.82063404532265793</v>
      </c>
      <c r="K20" s="212">
        <v>-26.127405</v>
      </c>
      <c r="L20" s="213">
        <v>1.6289965729281718E-2</v>
      </c>
    </row>
    <row r="21" spans="1:12" x14ac:dyDescent="0.2">
      <c r="A21" s="17"/>
      <c r="B21" s="175" t="s">
        <v>96</v>
      </c>
      <c r="C21" s="206">
        <v>59.620282000000003</v>
      </c>
      <c r="D21" s="206">
        <v>60.180132999999998</v>
      </c>
      <c r="E21" s="207">
        <v>9.3902776239802588E-3</v>
      </c>
      <c r="F21" s="208">
        <v>0.55985099999999477</v>
      </c>
      <c r="G21" s="209">
        <v>2.0978226263237372E-2</v>
      </c>
      <c r="H21" s="206">
        <v>4.2546359999999996</v>
      </c>
      <c r="I21" s="206">
        <v>5.4548969999999999</v>
      </c>
      <c r="J21" s="207">
        <v>0.2821066243974808</v>
      </c>
      <c r="K21" s="208">
        <v>1.2002610000000002</v>
      </c>
      <c r="L21" s="209">
        <v>1.5560371625089204E-2</v>
      </c>
    </row>
    <row r="22" spans="1:12" x14ac:dyDescent="0.2">
      <c r="A22" s="17"/>
      <c r="B22" s="182" t="s">
        <v>171</v>
      </c>
      <c r="C22" s="210">
        <v>81.882630000000006</v>
      </c>
      <c r="D22" s="210">
        <v>73.962627999999995</v>
      </c>
      <c r="E22" s="211">
        <v>-9.67238350795524E-2</v>
      </c>
      <c r="F22" s="212">
        <v>-7.9200020000000109</v>
      </c>
      <c r="G22" s="213">
        <v>2.5782673913460043E-2</v>
      </c>
      <c r="H22" s="210">
        <v>11.878944000000001</v>
      </c>
      <c r="I22" s="210">
        <v>5.1003639999999999</v>
      </c>
      <c r="J22" s="211">
        <v>-0.57063826548891894</v>
      </c>
      <c r="K22" s="212">
        <v>-6.7785800000000007</v>
      </c>
      <c r="L22" s="213">
        <v>1.4549048178769732E-2</v>
      </c>
    </row>
    <row r="23" spans="1:12" x14ac:dyDescent="0.2">
      <c r="A23" s="17"/>
      <c r="B23" s="175" t="s">
        <v>170</v>
      </c>
      <c r="C23" s="206">
        <v>23.177420999999999</v>
      </c>
      <c r="D23" s="206">
        <v>18.432210999999999</v>
      </c>
      <c r="E23" s="207">
        <v>-0.20473416779200759</v>
      </c>
      <c r="F23" s="208">
        <v>-4.7452100000000002</v>
      </c>
      <c r="G23" s="209">
        <v>6.4252947544953549E-3</v>
      </c>
      <c r="H23" s="206">
        <v>9.6844990000000006</v>
      </c>
      <c r="I23" s="206">
        <v>4.5965619999999996</v>
      </c>
      <c r="J23" s="207">
        <v>-0.52536914919398514</v>
      </c>
      <c r="K23" s="208">
        <v>-5.087937000000001</v>
      </c>
      <c r="L23" s="209">
        <v>1.3111927304541823E-2</v>
      </c>
    </row>
    <row r="24" spans="1:12" x14ac:dyDescent="0.2">
      <c r="A24" s="17"/>
      <c r="B24" s="182" t="s">
        <v>97</v>
      </c>
      <c r="C24" s="210">
        <v>54.848790000000001</v>
      </c>
      <c r="D24" s="210">
        <v>30.662040000000001</v>
      </c>
      <c r="E24" s="211">
        <v>-0.44097144166717261</v>
      </c>
      <c r="F24" s="212">
        <v>-24.18675</v>
      </c>
      <c r="G24" s="213">
        <v>1.068849769428783E-2</v>
      </c>
      <c r="H24" s="210">
        <v>5.3936440000000001</v>
      </c>
      <c r="I24" s="210">
        <v>3.8378580000000002</v>
      </c>
      <c r="J24" s="211">
        <v>-0.28844803253607387</v>
      </c>
      <c r="K24" s="212">
        <v>-1.5557859999999999</v>
      </c>
      <c r="L24" s="213">
        <v>1.0947685487795939E-2</v>
      </c>
    </row>
    <row r="25" spans="1:12" x14ac:dyDescent="0.2">
      <c r="A25" s="17"/>
      <c r="B25" s="175" t="s">
        <v>157</v>
      </c>
      <c r="C25" s="206">
        <v>22.355740999999998</v>
      </c>
      <c r="D25" s="206">
        <v>23.636702</v>
      </c>
      <c r="E25" s="207">
        <v>5.7298973002058107E-2</v>
      </c>
      <c r="F25" s="208">
        <v>1.2809610000000013</v>
      </c>
      <c r="G25" s="209">
        <v>8.2395311866910528E-3</v>
      </c>
      <c r="H25" s="206">
        <v>6.7915549999999998</v>
      </c>
      <c r="I25" s="206">
        <v>3.2676020000000001</v>
      </c>
      <c r="J25" s="207">
        <v>-0.51887277655853481</v>
      </c>
      <c r="K25" s="208">
        <v>-3.5239529999999997</v>
      </c>
      <c r="L25" s="209">
        <v>9.3210011926686681E-3</v>
      </c>
    </row>
    <row r="26" spans="1:12" x14ac:dyDescent="0.2">
      <c r="A26" s="17"/>
      <c r="B26" s="182" t="s">
        <v>99</v>
      </c>
      <c r="C26" s="210">
        <v>48.199165999999998</v>
      </c>
      <c r="D26" s="210">
        <v>45.446205999999997</v>
      </c>
      <c r="E26" s="211">
        <v>-5.7116340975692403E-2</v>
      </c>
      <c r="F26" s="212">
        <v>-2.7529600000000016</v>
      </c>
      <c r="G26" s="213">
        <v>1.5842118399334477E-2</v>
      </c>
      <c r="H26" s="210">
        <v>5.8432389999999996</v>
      </c>
      <c r="I26" s="210">
        <v>3.09795</v>
      </c>
      <c r="J26" s="211">
        <v>-0.46982315801219154</v>
      </c>
      <c r="K26" s="212">
        <v>-2.7452889999999996</v>
      </c>
      <c r="L26" s="213">
        <v>8.8370602187255055E-3</v>
      </c>
    </row>
    <row r="27" spans="1:12" x14ac:dyDescent="0.2">
      <c r="A27" s="17"/>
      <c r="B27" s="175" t="s">
        <v>100</v>
      </c>
      <c r="C27" s="206">
        <v>82.165953999999999</v>
      </c>
      <c r="D27" s="206">
        <v>67.088865999999996</v>
      </c>
      <c r="E27" s="207">
        <v>-0.18349556313798787</v>
      </c>
      <c r="F27" s="208">
        <v>-15.077088000000003</v>
      </c>
      <c r="G27" s="209">
        <v>2.3386545368585556E-2</v>
      </c>
      <c r="H27" s="206">
        <v>13.202728</v>
      </c>
      <c r="I27" s="206">
        <v>3.082058</v>
      </c>
      <c r="J27" s="207">
        <v>-0.76655900204866756</v>
      </c>
      <c r="K27" s="208">
        <v>-10.12067</v>
      </c>
      <c r="L27" s="209">
        <v>8.7917274790118276E-3</v>
      </c>
    </row>
    <row r="28" spans="1:12" x14ac:dyDescent="0.2">
      <c r="A28" s="17"/>
      <c r="B28" s="182" t="s">
        <v>169</v>
      </c>
      <c r="C28" s="210">
        <v>15.970025</v>
      </c>
      <c r="D28" s="210">
        <v>23.804234000000001</v>
      </c>
      <c r="E28" s="211">
        <v>0.49055709054932617</v>
      </c>
      <c r="F28" s="212">
        <v>7.8342090000000013</v>
      </c>
      <c r="G28" s="213">
        <v>8.2979312603886739E-3</v>
      </c>
      <c r="H28" s="210">
        <v>2.943543</v>
      </c>
      <c r="I28" s="210">
        <v>2.9332850000000001</v>
      </c>
      <c r="J28" s="211">
        <v>-3.4849159669146923E-3</v>
      </c>
      <c r="K28" s="212">
        <v>-1.0257999999999878E-2</v>
      </c>
      <c r="L28" s="213">
        <v>8.3673449163751013E-3</v>
      </c>
    </row>
    <row r="29" spans="1:12" x14ac:dyDescent="0.2">
      <c r="A29" s="17"/>
      <c r="B29" s="175" t="s">
        <v>182</v>
      </c>
      <c r="C29" s="206">
        <v>22.092371</v>
      </c>
      <c r="D29" s="206">
        <v>31.219360999999999</v>
      </c>
      <c r="E29" s="207">
        <v>0.41312858633416938</v>
      </c>
      <c r="F29" s="208">
        <v>9.1269899999999993</v>
      </c>
      <c r="G29" s="207">
        <v>1.0882774533776597E-2</v>
      </c>
      <c r="H29" s="206">
        <v>2.7209780000000001</v>
      </c>
      <c r="I29" s="206">
        <v>2.7395589999999999</v>
      </c>
      <c r="J29" s="207">
        <v>6.8287946466305538E-3</v>
      </c>
      <c r="K29" s="208">
        <v>1.8580999999999737E-2</v>
      </c>
      <c r="L29" s="207">
        <v>7.81473163083698E-3</v>
      </c>
    </row>
    <row r="30" spans="1:12" x14ac:dyDescent="0.2">
      <c r="A30" s="17"/>
      <c r="B30" s="182" t="s">
        <v>101</v>
      </c>
      <c r="C30" s="210">
        <v>25.805174999999998</v>
      </c>
      <c r="D30" s="210">
        <v>25.032788</v>
      </c>
      <c r="E30" s="211">
        <v>-2.9931476922749001E-2</v>
      </c>
      <c r="F30" s="212">
        <v>-0.77238699999999838</v>
      </c>
      <c r="G30" s="211">
        <v>8.7261935872367281E-3</v>
      </c>
      <c r="H30" s="210">
        <v>2.0575800000000002</v>
      </c>
      <c r="I30" s="210">
        <v>2.566046</v>
      </c>
      <c r="J30" s="211">
        <v>0.2471184595495679</v>
      </c>
      <c r="K30" s="215">
        <v>0.50846599999999986</v>
      </c>
      <c r="L30" s="211">
        <v>7.3197769576719149E-3</v>
      </c>
    </row>
    <row r="31" spans="1:12" x14ac:dyDescent="0.2">
      <c r="A31" s="17"/>
      <c r="B31" s="175" t="s">
        <v>103</v>
      </c>
      <c r="C31" s="206">
        <v>20.503201000000001</v>
      </c>
      <c r="D31" s="206">
        <v>38.713163000000002</v>
      </c>
      <c r="E31" s="207">
        <v>0.88815214755978844</v>
      </c>
      <c r="F31" s="208">
        <v>18.209962000000001</v>
      </c>
      <c r="G31" s="207">
        <v>1.3495043169472381E-2</v>
      </c>
      <c r="H31" s="206">
        <v>0.35295799999999999</v>
      </c>
      <c r="I31" s="206">
        <v>2.387273</v>
      </c>
      <c r="J31" s="207">
        <v>5.7636177675530798</v>
      </c>
      <c r="K31" s="208">
        <v>2.0343149999999999</v>
      </c>
      <c r="L31" s="207">
        <v>6.8098178665044603E-3</v>
      </c>
    </row>
    <row r="32" spans="1:12" x14ac:dyDescent="0.2">
      <c r="A32" s="17"/>
      <c r="B32" s="182" t="s">
        <v>184</v>
      </c>
      <c r="C32" s="210">
        <v>23.724169</v>
      </c>
      <c r="D32" s="210">
        <v>24.608671000000001</v>
      </c>
      <c r="E32" s="211">
        <v>3.7282738965482842E-2</v>
      </c>
      <c r="F32" s="212">
        <v>0.88450200000000123</v>
      </c>
      <c r="G32" s="211">
        <v>8.5783504047019631E-3</v>
      </c>
      <c r="H32" s="210">
        <v>2.4781949999999999</v>
      </c>
      <c r="I32" s="210">
        <v>2.3849480000000001</v>
      </c>
      <c r="J32" s="211">
        <v>-3.7626982541728915E-2</v>
      </c>
      <c r="K32" s="212">
        <v>-9.3246999999999858E-2</v>
      </c>
      <c r="L32" s="211">
        <v>6.8031856855433294E-3</v>
      </c>
    </row>
    <row r="33" spans="1:12" ht="10.8" thickBot="1" x14ac:dyDescent="0.25">
      <c r="A33" s="17"/>
      <c r="B33" s="216" t="s">
        <v>173</v>
      </c>
      <c r="C33" s="217">
        <v>2431.922685</v>
      </c>
      <c r="D33" s="217">
        <v>2868.6950099999999</v>
      </c>
      <c r="E33" s="218">
        <v>0.1795995932329566</v>
      </c>
      <c r="F33" s="217">
        <v>436.77232499999991</v>
      </c>
      <c r="G33" s="218">
        <v>1</v>
      </c>
      <c r="H33" s="217">
        <v>301.87767600000001</v>
      </c>
      <c r="I33" s="217">
        <v>350.56341400000002</v>
      </c>
      <c r="J33" s="218">
        <v>0.16127637738936351</v>
      </c>
      <c r="K33" s="217">
        <v>48.685738000000015</v>
      </c>
      <c r="L33" s="218">
        <v>1</v>
      </c>
    </row>
    <row r="34" spans="1:12" x14ac:dyDescent="0.2">
      <c r="A34" s="17"/>
      <c r="B34" s="17"/>
      <c r="C34" s="17"/>
      <c r="D34" s="17"/>
      <c r="E34" s="17"/>
      <c r="F34" s="17"/>
      <c r="G34" s="17"/>
      <c r="H34" s="17"/>
      <c r="I34" s="17"/>
      <c r="J34" s="17"/>
      <c r="K34" s="17"/>
      <c r="L34" s="17"/>
    </row>
    <row r="35" spans="1:12" x14ac:dyDescent="0.2">
      <c r="A35" s="17"/>
      <c r="B35" s="227" t="s">
        <v>128</v>
      </c>
      <c r="C35" s="227"/>
      <c r="D35" s="227"/>
      <c r="E35" s="227"/>
      <c r="F35" s="227"/>
      <c r="G35" s="227"/>
      <c r="H35" s="227"/>
      <c r="I35" s="227"/>
      <c r="J35" s="227"/>
      <c r="K35" s="227"/>
      <c r="L35" s="20"/>
    </row>
    <row r="36" spans="1:12" ht="12.75" customHeight="1" x14ac:dyDescent="0.2">
      <c r="A36" s="17"/>
      <c r="B36" s="274" t="s">
        <v>135</v>
      </c>
      <c r="C36" s="228"/>
      <c r="D36" s="228"/>
      <c r="E36" s="228"/>
      <c r="F36" s="228"/>
      <c r="G36" s="228"/>
      <c r="H36" s="228"/>
      <c r="I36" s="228"/>
      <c r="J36" s="228"/>
      <c r="K36" s="228"/>
      <c r="L36" s="228"/>
    </row>
    <row r="37" spans="1:12" ht="24.75" customHeight="1" x14ac:dyDescent="0.2">
      <c r="A37" s="17"/>
      <c r="B37" s="228"/>
      <c r="C37" s="228"/>
      <c r="D37" s="228"/>
      <c r="E37" s="228"/>
      <c r="F37" s="228"/>
      <c r="G37" s="228"/>
      <c r="H37" s="228"/>
      <c r="I37" s="228"/>
      <c r="J37" s="228"/>
      <c r="K37" s="228"/>
      <c r="L37" s="228"/>
    </row>
    <row r="38" spans="1:12" x14ac:dyDescent="0.2">
      <c r="A38" s="17"/>
      <c r="B38" s="228" t="s">
        <v>136</v>
      </c>
      <c r="C38" s="228"/>
      <c r="D38" s="228"/>
      <c r="E38" s="228"/>
      <c r="F38" s="228"/>
      <c r="G38" s="228"/>
      <c r="H38" s="228"/>
      <c r="I38" s="228"/>
      <c r="J38" s="228"/>
      <c r="K38" s="228"/>
      <c r="L38" s="20"/>
    </row>
    <row r="39" spans="1:12" x14ac:dyDescent="0.2">
      <c r="A39" s="17"/>
      <c r="B39" s="17"/>
      <c r="C39" s="17"/>
      <c r="D39" s="17"/>
      <c r="E39" s="17"/>
      <c r="F39" s="17"/>
      <c r="G39" s="17"/>
      <c r="H39" s="17"/>
      <c r="I39" s="17"/>
      <c r="J39" s="17"/>
      <c r="K39" s="17"/>
      <c r="L39" s="17"/>
    </row>
  </sheetData>
  <mergeCells count="8">
    <mergeCell ref="B35:K35"/>
    <mergeCell ref="B36:L37"/>
    <mergeCell ref="B38:K38"/>
    <mergeCell ref="B2:G2"/>
    <mergeCell ref="B3:G3"/>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249977111117893"/>
  </sheetPr>
  <dimension ref="A2:L29"/>
  <sheetViews>
    <sheetView showGridLines="0" workbookViewId="0">
      <selection activeCell="B37" sqref="B37"/>
    </sheetView>
  </sheetViews>
  <sheetFormatPr baseColWidth="10" defaultColWidth="11.44140625" defaultRowHeight="10.199999999999999" x14ac:dyDescent="0.2"/>
  <cols>
    <col min="1" max="1" width="11.44140625" style="1"/>
    <col min="2" max="2" width="30.88671875" style="1" customWidth="1"/>
    <col min="3" max="16384" width="11.44140625" style="1"/>
  </cols>
  <sheetData>
    <row r="2" spans="1:12" ht="13.8" x14ac:dyDescent="0.3">
      <c r="A2" s="20" t="s">
        <v>141</v>
      </c>
      <c r="B2" s="230" t="s">
        <v>175</v>
      </c>
      <c r="C2" s="228"/>
      <c r="D2" s="228"/>
      <c r="E2" s="228"/>
      <c r="F2" s="228"/>
      <c r="G2" s="228"/>
      <c r="H2" s="17"/>
      <c r="I2" s="17"/>
      <c r="J2" s="17"/>
      <c r="K2" s="17"/>
      <c r="L2" s="17"/>
    </row>
    <row r="3" spans="1:12" x14ac:dyDescent="0.2">
      <c r="A3" s="20"/>
      <c r="B3" s="228" t="s">
        <v>122</v>
      </c>
      <c r="C3" s="228"/>
      <c r="D3" s="228"/>
      <c r="E3" s="228"/>
      <c r="F3" s="228"/>
      <c r="G3" s="228"/>
      <c r="H3" s="17"/>
      <c r="I3" s="17"/>
      <c r="J3" s="17"/>
      <c r="K3" s="17"/>
      <c r="L3" s="17"/>
    </row>
    <row r="4" spans="1:12" x14ac:dyDescent="0.2">
      <c r="A4" s="17"/>
      <c r="B4" s="19"/>
      <c r="C4" s="19"/>
      <c r="D4" s="19"/>
      <c r="E4" s="19"/>
      <c r="F4" s="19"/>
      <c r="G4" s="19"/>
      <c r="H4" s="17"/>
      <c r="I4" s="17"/>
      <c r="J4" s="17"/>
      <c r="K4" s="17"/>
      <c r="L4" s="17"/>
    </row>
    <row r="5" spans="1:12" ht="10.8" thickBot="1" x14ac:dyDescent="0.25">
      <c r="A5" s="17"/>
      <c r="B5" s="17"/>
      <c r="C5" s="17"/>
      <c r="D5" s="17"/>
      <c r="E5" s="17"/>
      <c r="F5" s="17"/>
      <c r="G5" s="17"/>
      <c r="H5" s="17"/>
      <c r="I5" s="17"/>
      <c r="J5" s="17"/>
      <c r="K5" s="17"/>
      <c r="L5" s="17"/>
    </row>
    <row r="6" spans="1:12" ht="12.75" customHeight="1" x14ac:dyDescent="0.2">
      <c r="A6" s="17"/>
      <c r="B6" s="267" t="s">
        <v>139</v>
      </c>
      <c r="C6" s="257" t="str">
        <f>CONCATENATE("enero-",H6)</f>
        <v>enero-diciembre</v>
      </c>
      <c r="D6" s="258"/>
      <c r="E6" s="258"/>
      <c r="F6" s="258"/>
      <c r="G6" s="259"/>
      <c r="H6" s="253" t="s">
        <v>248</v>
      </c>
      <c r="I6" s="254"/>
      <c r="J6" s="254"/>
      <c r="K6" s="254"/>
      <c r="L6" s="255"/>
    </row>
    <row r="7" spans="1:12" ht="21" thickBot="1" x14ac:dyDescent="0.25">
      <c r="A7" s="17"/>
      <c r="B7" s="268"/>
      <c r="C7" s="129">
        <v>2023</v>
      </c>
      <c r="D7" s="129">
        <v>2024</v>
      </c>
      <c r="E7" s="130" t="s">
        <v>191</v>
      </c>
      <c r="F7" s="129" t="s">
        <v>192</v>
      </c>
      <c r="G7" s="130" t="s">
        <v>190</v>
      </c>
      <c r="H7" s="131">
        <v>2023</v>
      </c>
      <c r="I7" s="131">
        <v>2024</v>
      </c>
      <c r="J7" s="132" t="s">
        <v>191</v>
      </c>
      <c r="K7" s="131" t="s">
        <v>192</v>
      </c>
      <c r="L7" s="132" t="s">
        <v>190</v>
      </c>
    </row>
    <row r="8" spans="1:12" ht="10.8" thickTop="1" x14ac:dyDescent="0.2">
      <c r="A8" s="17"/>
      <c r="B8" s="182" t="s">
        <v>105</v>
      </c>
      <c r="C8" s="183">
        <v>36951.519162999997</v>
      </c>
      <c r="D8" s="183">
        <v>37193.422168999998</v>
      </c>
      <c r="E8" s="185">
        <v>6.5464969094484182E-3</v>
      </c>
      <c r="F8" s="183">
        <v>241.90300600000046</v>
      </c>
      <c r="G8" s="184">
        <v>0.36687650684123896</v>
      </c>
      <c r="H8" s="183">
        <v>2534.430503</v>
      </c>
      <c r="I8" s="183">
        <v>2937.0286959999999</v>
      </c>
      <c r="J8" s="185">
        <v>0.15885154180532668</v>
      </c>
      <c r="K8" s="183">
        <v>402.59819299999981</v>
      </c>
      <c r="L8" s="184">
        <v>0.32757472661892872</v>
      </c>
    </row>
    <row r="9" spans="1:12" x14ac:dyDescent="0.2">
      <c r="A9" s="17"/>
      <c r="B9" s="175" t="s">
        <v>106</v>
      </c>
      <c r="C9" s="176">
        <v>10179.050673</v>
      </c>
      <c r="D9" s="176">
        <v>10643.373039</v>
      </c>
      <c r="E9" s="178">
        <v>4.5615488213612831E-2</v>
      </c>
      <c r="F9" s="176">
        <v>464.32236600000033</v>
      </c>
      <c r="G9" s="177">
        <v>0.1049864006547674</v>
      </c>
      <c r="H9" s="176">
        <v>862.64769000000001</v>
      </c>
      <c r="I9" s="176">
        <v>1024.1509329999999</v>
      </c>
      <c r="J9" s="178">
        <v>0.1872180785646107</v>
      </c>
      <c r="K9" s="176">
        <v>161.50324299999988</v>
      </c>
      <c r="L9" s="177">
        <v>0.1142263139447364</v>
      </c>
    </row>
    <row r="10" spans="1:12" x14ac:dyDescent="0.2">
      <c r="A10" s="17"/>
      <c r="B10" s="182" t="s">
        <v>111</v>
      </c>
      <c r="C10" s="183">
        <v>5611.0965319999996</v>
      </c>
      <c r="D10" s="183">
        <v>6528.3612750000002</v>
      </c>
      <c r="E10" s="184">
        <v>0.1634733492408933</v>
      </c>
      <c r="F10" s="183">
        <v>917.26474300000064</v>
      </c>
      <c r="G10" s="184">
        <v>6.4395859275511599E-2</v>
      </c>
      <c r="H10" s="183">
        <v>579.53107499999999</v>
      </c>
      <c r="I10" s="183">
        <v>935.95629699999995</v>
      </c>
      <c r="J10" s="185">
        <v>0.61502348601410195</v>
      </c>
      <c r="K10" s="183">
        <v>356.42522199999996</v>
      </c>
      <c r="L10" s="184">
        <v>0.10438972848123641</v>
      </c>
    </row>
    <row r="11" spans="1:12" x14ac:dyDescent="0.2">
      <c r="A11" s="17"/>
      <c r="B11" s="175" t="s">
        <v>107</v>
      </c>
      <c r="C11" s="176">
        <v>6639.5024700000004</v>
      </c>
      <c r="D11" s="176">
        <v>7389.248259</v>
      </c>
      <c r="E11" s="178">
        <v>0.11292198359555683</v>
      </c>
      <c r="F11" s="176">
        <v>749.7457889999996</v>
      </c>
      <c r="G11" s="177">
        <v>7.288766215506097E-2</v>
      </c>
      <c r="H11" s="176">
        <v>605.51795900000002</v>
      </c>
      <c r="I11" s="176">
        <v>679.90589299999999</v>
      </c>
      <c r="J11" s="177">
        <v>0.12285008709378342</v>
      </c>
      <c r="K11" s="176">
        <v>74.387933999999973</v>
      </c>
      <c r="L11" s="177">
        <v>7.5831736792153423E-2</v>
      </c>
    </row>
    <row r="12" spans="1:12" x14ac:dyDescent="0.2">
      <c r="A12" s="17"/>
      <c r="B12" s="182" t="s">
        <v>108</v>
      </c>
      <c r="C12" s="183">
        <v>6907.405119</v>
      </c>
      <c r="D12" s="183">
        <v>6943.6660780000002</v>
      </c>
      <c r="E12" s="185">
        <v>5.2495775729526351E-3</v>
      </c>
      <c r="F12" s="183">
        <v>36.260959000000184</v>
      </c>
      <c r="G12" s="184">
        <v>6.8492432446614487E-2</v>
      </c>
      <c r="H12" s="183">
        <v>577.90510600000005</v>
      </c>
      <c r="I12" s="183">
        <v>633.40558599999997</v>
      </c>
      <c r="J12" s="185">
        <v>9.6037358770109105E-2</v>
      </c>
      <c r="K12" s="183">
        <v>55.500479999999925</v>
      </c>
      <c r="L12" s="184">
        <v>7.0645432220473051E-2</v>
      </c>
    </row>
    <row r="13" spans="1:12" x14ac:dyDescent="0.2">
      <c r="A13" s="17"/>
      <c r="B13" s="175" t="s">
        <v>110</v>
      </c>
      <c r="C13" s="176">
        <v>5908.5110210000003</v>
      </c>
      <c r="D13" s="176">
        <v>6899.7799020000002</v>
      </c>
      <c r="E13" s="178">
        <v>0.16776965930618348</v>
      </c>
      <c r="F13" s="176">
        <v>991.26888099999996</v>
      </c>
      <c r="G13" s="177">
        <v>6.8059538509715092E-2</v>
      </c>
      <c r="H13" s="176">
        <v>496.32279699999998</v>
      </c>
      <c r="I13" s="176">
        <v>547.01037399999996</v>
      </c>
      <c r="J13" s="178">
        <v>0.10212623177169911</v>
      </c>
      <c r="K13" s="176">
        <v>50.687576999999976</v>
      </c>
      <c r="L13" s="177">
        <v>6.1009541365668676E-2</v>
      </c>
    </row>
    <row r="14" spans="1:12" x14ac:dyDescent="0.2">
      <c r="A14" s="17"/>
      <c r="B14" s="182" t="s">
        <v>112</v>
      </c>
      <c r="C14" s="183">
        <v>4782.975179</v>
      </c>
      <c r="D14" s="183">
        <v>6273.3795090000003</v>
      </c>
      <c r="E14" s="185">
        <v>0.31160611841427244</v>
      </c>
      <c r="F14" s="183">
        <v>1490.4043300000003</v>
      </c>
      <c r="G14" s="184">
        <v>6.1880715087024966E-2</v>
      </c>
      <c r="H14" s="183">
        <v>249.52445599999999</v>
      </c>
      <c r="I14" s="183">
        <v>497.773571</v>
      </c>
      <c r="J14" s="185">
        <v>0.99488891381452427</v>
      </c>
      <c r="K14" s="183">
        <v>248.24911500000002</v>
      </c>
      <c r="L14" s="184">
        <v>5.5518028019448711E-2</v>
      </c>
    </row>
    <row r="15" spans="1:12" x14ac:dyDescent="0.2">
      <c r="A15" s="17"/>
      <c r="B15" s="175" t="s">
        <v>109</v>
      </c>
      <c r="C15" s="176">
        <v>6121.9662609999996</v>
      </c>
      <c r="D15" s="176">
        <v>5533.0795289999996</v>
      </c>
      <c r="E15" s="178">
        <v>-9.6192417091793603E-2</v>
      </c>
      <c r="F15" s="176">
        <v>-588.88673199999994</v>
      </c>
      <c r="G15" s="177">
        <v>5.4578384329641433E-2</v>
      </c>
      <c r="H15" s="176">
        <v>404.844086</v>
      </c>
      <c r="I15" s="176">
        <v>452.84269999999998</v>
      </c>
      <c r="J15" s="177">
        <v>0.1185607389606278</v>
      </c>
      <c r="K15" s="176">
        <v>47.998613999999975</v>
      </c>
      <c r="L15" s="177">
        <v>5.0506766874938817E-2</v>
      </c>
    </row>
    <row r="16" spans="1:12" x14ac:dyDescent="0.2">
      <c r="A16" s="17"/>
      <c r="B16" s="182" t="s">
        <v>114</v>
      </c>
      <c r="C16" s="183">
        <v>3076.8288109999999</v>
      </c>
      <c r="D16" s="183">
        <v>3434.7747979999999</v>
      </c>
      <c r="E16" s="184">
        <v>0.11633600989444193</v>
      </c>
      <c r="F16" s="183">
        <v>357.94598700000006</v>
      </c>
      <c r="G16" s="184">
        <v>3.388067314566346E-2</v>
      </c>
      <c r="H16" s="183">
        <v>294.04604499999999</v>
      </c>
      <c r="I16" s="183">
        <v>420.496037</v>
      </c>
      <c r="J16" s="184">
        <v>0.43003466344871266</v>
      </c>
      <c r="K16" s="183">
        <v>126.44999200000001</v>
      </c>
      <c r="L16" s="184">
        <v>4.6899056366801646E-2</v>
      </c>
    </row>
    <row r="17" spans="1:12" x14ac:dyDescent="0.2">
      <c r="A17" s="17"/>
      <c r="B17" s="175" t="s">
        <v>113</v>
      </c>
      <c r="C17" s="176">
        <v>3467.3289880000002</v>
      </c>
      <c r="D17" s="176">
        <v>4340.0858449999996</v>
      </c>
      <c r="E17" s="177">
        <v>0.25170869566184906</v>
      </c>
      <c r="F17" s="176">
        <v>872.7568569999994</v>
      </c>
      <c r="G17" s="177">
        <v>4.2810675688020924E-2</v>
      </c>
      <c r="H17" s="176">
        <v>283.328078</v>
      </c>
      <c r="I17" s="176">
        <v>291.67814299999998</v>
      </c>
      <c r="J17" s="178">
        <v>2.9471364288857993E-2</v>
      </c>
      <c r="K17" s="176">
        <v>8.3500649999999723</v>
      </c>
      <c r="L17" s="177">
        <v>3.2531649446962636E-2</v>
      </c>
    </row>
    <row r="18" spans="1:12" x14ac:dyDescent="0.2">
      <c r="A18" s="17"/>
      <c r="B18" s="182" t="s">
        <v>121</v>
      </c>
      <c r="C18" s="183">
        <v>2076.3278770000002</v>
      </c>
      <c r="D18" s="183">
        <v>2070.8372220000001</v>
      </c>
      <c r="E18" s="185">
        <v>-2.6444065317532406E-3</v>
      </c>
      <c r="F18" s="183">
        <v>-5.4906550000000607</v>
      </c>
      <c r="G18" s="184">
        <v>2.0426771239066173E-2</v>
      </c>
      <c r="H18" s="183">
        <v>184.24629999999999</v>
      </c>
      <c r="I18" s="183">
        <v>184.300387</v>
      </c>
      <c r="J18" s="186">
        <v>2.9355813386766627E-4</v>
      </c>
      <c r="K18" s="219">
        <v>5.4087000000009766E-2</v>
      </c>
      <c r="L18" s="184">
        <v>2.0555518905725996E-2</v>
      </c>
    </row>
    <row r="19" spans="1:12" x14ac:dyDescent="0.2">
      <c r="A19" s="17"/>
      <c r="B19" s="175" t="s">
        <v>116</v>
      </c>
      <c r="C19" s="176">
        <v>437.43647600000003</v>
      </c>
      <c r="D19" s="176">
        <v>1177.0151310000001</v>
      </c>
      <c r="E19" s="177">
        <v>1.6907109845133261</v>
      </c>
      <c r="F19" s="176">
        <v>739.57865500000003</v>
      </c>
      <c r="G19" s="177">
        <v>1.1610095941117145E-2</v>
      </c>
      <c r="H19" s="176">
        <v>25.728344</v>
      </c>
      <c r="I19" s="176">
        <v>109.377385</v>
      </c>
      <c r="J19" s="177">
        <v>3.2512407716563496</v>
      </c>
      <c r="K19" s="176">
        <v>83.649041000000011</v>
      </c>
      <c r="L19" s="177">
        <v>1.2199154553193483E-2</v>
      </c>
    </row>
    <row r="20" spans="1:12" x14ac:dyDescent="0.2">
      <c r="A20" s="17"/>
      <c r="B20" s="182" t="s">
        <v>115</v>
      </c>
      <c r="C20" s="183">
        <v>1210.8142769999999</v>
      </c>
      <c r="D20" s="183">
        <v>1133.0993619999999</v>
      </c>
      <c r="E20" s="184">
        <v>-6.4184009452343149E-2</v>
      </c>
      <c r="F20" s="183">
        <v>-77.714915000000019</v>
      </c>
      <c r="G20" s="184">
        <v>1.1176910098395859E-2</v>
      </c>
      <c r="H20" s="183">
        <v>103.024455</v>
      </c>
      <c r="I20" s="183">
        <v>88.285814000000002</v>
      </c>
      <c r="J20" s="184">
        <v>-0.14305963569523372</v>
      </c>
      <c r="K20" s="183">
        <v>-14.738641000000001</v>
      </c>
      <c r="L20" s="185">
        <v>9.8467547915914513E-3</v>
      </c>
    </row>
    <row r="21" spans="1:12" x14ac:dyDescent="0.2">
      <c r="A21" s="17"/>
      <c r="B21" s="175" t="s">
        <v>118</v>
      </c>
      <c r="C21" s="176">
        <v>305.09715999999997</v>
      </c>
      <c r="D21" s="176">
        <v>567.05461700000001</v>
      </c>
      <c r="E21" s="177">
        <v>0.85860339375168238</v>
      </c>
      <c r="F21" s="176">
        <v>261.95745700000003</v>
      </c>
      <c r="G21" s="178">
        <v>5.5934357459194268E-3</v>
      </c>
      <c r="H21" s="176">
        <v>35.708469000000001</v>
      </c>
      <c r="I21" s="176">
        <v>63.071871999999999</v>
      </c>
      <c r="J21" s="177">
        <v>0.76630008976301944</v>
      </c>
      <c r="K21" s="176">
        <v>27.363402999999998</v>
      </c>
      <c r="L21" s="178">
        <v>7.034575881360086E-3</v>
      </c>
    </row>
    <row r="22" spans="1:12" x14ac:dyDescent="0.2">
      <c r="A22" s="17"/>
      <c r="B22" s="182" t="s">
        <v>117</v>
      </c>
      <c r="C22" s="183">
        <v>835.37883299999999</v>
      </c>
      <c r="D22" s="183">
        <v>684.98942499999998</v>
      </c>
      <c r="E22" s="184">
        <v>-0.1800253993268226</v>
      </c>
      <c r="F22" s="183">
        <v>-150.389408</v>
      </c>
      <c r="G22" s="185">
        <v>6.7567465646290546E-3</v>
      </c>
      <c r="H22" s="183">
        <v>22.324863000000001</v>
      </c>
      <c r="I22" s="183">
        <v>55.909945999999998</v>
      </c>
      <c r="J22" s="184">
        <v>1.5043802508440924</v>
      </c>
      <c r="K22" s="183">
        <v>33.585082999999997</v>
      </c>
      <c r="L22" s="185">
        <v>6.2357869710882342E-3</v>
      </c>
    </row>
    <row r="23" spans="1:12" x14ac:dyDescent="0.2">
      <c r="A23" s="17"/>
      <c r="B23" s="175" t="s">
        <v>120</v>
      </c>
      <c r="C23" s="176">
        <v>254.44630699999999</v>
      </c>
      <c r="D23" s="176">
        <v>289.25385</v>
      </c>
      <c r="E23" s="177">
        <v>0.13679720256266092</v>
      </c>
      <c r="F23" s="176">
        <v>34.80754300000001</v>
      </c>
      <c r="G23" s="178">
        <v>2.8532045692431351E-3</v>
      </c>
      <c r="H23" s="176">
        <v>22.853588999999999</v>
      </c>
      <c r="I23" s="176">
        <v>27.541872999999999</v>
      </c>
      <c r="J23" s="177">
        <v>0.2051443210954742</v>
      </c>
      <c r="K23" s="176">
        <v>4.6882839999999995</v>
      </c>
      <c r="L23" s="178">
        <v>3.0718193291184152E-3</v>
      </c>
    </row>
    <row r="24" spans="1:12" x14ac:dyDescent="0.2">
      <c r="A24" s="17"/>
      <c r="B24" s="182" t="s">
        <v>119</v>
      </c>
      <c r="C24" s="183">
        <v>243.24821</v>
      </c>
      <c r="D24" s="183">
        <v>277.16781300000002</v>
      </c>
      <c r="E24" s="184">
        <v>0.13944440947787462</v>
      </c>
      <c r="F24" s="183">
        <v>33.919603000000023</v>
      </c>
      <c r="G24" s="185">
        <v>2.7339877083700937E-3</v>
      </c>
      <c r="H24" s="183">
        <v>25.059906000000002</v>
      </c>
      <c r="I24" s="183">
        <v>17.245252000000001</v>
      </c>
      <c r="J24" s="184">
        <v>-0.3118389191084755</v>
      </c>
      <c r="K24" s="183">
        <v>-7.8146540000000009</v>
      </c>
      <c r="L24" s="185">
        <v>1.9234094365738312E-3</v>
      </c>
    </row>
    <row r="25" spans="1:12" ht="10.8" thickBot="1" x14ac:dyDescent="0.25">
      <c r="A25" s="17"/>
      <c r="B25" s="187" t="s">
        <v>19</v>
      </c>
      <c r="C25" s="188">
        <v>95008.933356999987</v>
      </c>
      <c r="D25" s="188">
        <v>101378.58782299998</v>
      </c>
      <c r="E25" s="189">
        <v>6.7042689997010685E-2</v>
      </c>
      <c r="F25" s="188">
        <v>6369.6544659999927</v>
      </c>
      <c r="G25" s="189">
        <v>1</v>
      </c>
      <c r="H25" s="188">
        <v>7307.043721</v>
      </c>
      <c r="I25" s="188">
        <v>8965.980759</v>
      </c>
      <c r="J25" s="189">
        <v>0.22703258682198868</v>
      </c>
      <c r="K25" s="188">
        <v>1658.937038</v>
      </c>
      <c r="L25" s="189">
        <v>1</v>
      </c>
    </row>
    <row r="26" spans="1:12" x14ac:dyDescent="0.2">
      <c r="A26" s="17"/>
      <c r="B26" s="17"/>
      <c r="C26" s="17"/>
      <c r="D26" s="17"/>
      <c r="E26" s="17"/>
      <c r="F26" s="17"/>
      <c r="G26" s="82"/>
      <c r="H26" s="17"/>
      <c r="I26" s="17"/>
      <c r="J26" s="17"/>
      <c r="K26" s="17"/>
      <c r="L26" s="82"/>
    </row>
    <row r="27" spans="1:12" x14ac:dyDescent="0.2">
      <c r="A27" s="17"/>
      <c r="B27" s="227" t="s">
        <v>128</v>
      </c>
      <c r="C27" s="227"/>
      <c r="D27" s="227"/>
      <c r="E27" s="227"/>
      <c r="F27" s="227"/>
      <c r="G27" s="241"/>
      <c r="H27" s="227"/>
      <c r="I27" s="227"/>
      <c r="J27" s="227"/>
      <c r="K27" s="227"/>
      <c r="L27" s="87"/>
    </row>
    <row r="28" spans="1:12" ht="26.25" customHeight="1" x14ac:dyDescent="0.2">
      <c r="A28" s="17"/>
      <c r="B28" s="276" t="s">
        <v>134</v>
      </c>
      <c r="C28" s="276"/>
      <c r="D28" s="276"/>
      <c r="E28" s="276"/>
      <c r="F28" s="276"/>
      <c r="G28" s="277"/>
      <c r="H28" s="276"/>
      <c r="I28" s="276"/>
      <c r="J28" s="276"/>
      <c r="K28" s="276"/>
      <c r="L28" s="277"/>
    </row>
    <row r="29" spans="1:12" ht="26.25" customHeight="1" x14ac:dyDescent="0.2">
      <c r="A29" s="17"/>
      <c r="B29" s="228" t="s">
        <v>136</v>
      </c>
      <c r="C29" s="228"/>
      <c r="D29" s="228"/>
      <c r="E29" s="228"/>
      <c r="F29" s="228"/>
      <c r="G29" s="242"/>
      <c r="H29" s="228"/>
      <c r="I29" s="228"/>
      <c r="J29" s="228"/>
      <c r="K29" s="228"/>
      <c r="L29" s="87"/>
    </row>
  </sheetData>
  <mergeCells count="8">
    <mergeCell ref="H6:L6"/>
    <mergeCell ref="B27:K27"/>
    <mergeCell ref="B28:L28"/>
    <mergeCell ref="B29:K29"/>
    <mergeCell ref="B2:G2"/>
    <mergeCell ref="B3:G3"/>
    <mergeCell ref="B6:B7"/>
    <mergeCell ref="C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249977111117893"/>
  </sheetPr>
  <dimension ref="A2:L31"/>
  <sheetViews>
    <sheetView showGridLines="0" zoomScaleNormal="100" workbookViewId="0">
      <selection activeCell="H43" sqref="H43"/>
    </sheetView>
  </sheetViews>
  <sheetFormatPr baseColWidth="10" defaultColWidth="11.44140625" defaultRowHeight="10.199999999999999" x14ac:dyDescent="0.2"/>
  <cols>
    <col min="1" max="1" width="11.44140625" style="1"/>
    <col min="2" max="2" width="22.5546875" style="1" bestFit="1" customWidth="1"/>
    <col min="3" max="16384" width="11.44140625" style="1"/>
  </cols>
  <sheetData>
    <row r="2" spans="1:12" ht="13.8" x14ac:dyDescent="0.3">
      <c r="A2" s="20" t="s">
        <v>179</v>
      </c>
      <c r="B2" s="230" t="s">
        <v>178</v>
      </c>
      <c r="C2" s="228"/>
      <c r="D2" s="228"/>
      <c r="E2" s="228"/>
      <c r="F2" s="228"/>
      <c r="G2" s="228"/>
      <c r="H2" s="17"/>
      <c r="I2" s="17"/>
      <c r="J2" s="17"/>
      <c r="K2" s="17"/>
      <c r="L2" s="17"/>
    </row>
    <row r="3" spans="1:12" x14ac:dyDescent="0.2">
      <c r="A3" s="20"/>
      <c r="B3" s="228" t="s">
        <v>122</v>
      </c>
      <c r="C3" s="228"/>
      <c r="D3" s="228"/>
      <c r="E3" s="228"/>
      <c r="F3" s="228"/>
      <c r="G3" s="228"/>
      <c r="H3" s="17"/>
      <c r="I3" s="17"/>
      <c r="J3" s="17"/>
      <c r="K3" s="17"/>
      <c r="L3" s="17"/>
    </row>
    <row r="4" spans="1:12" x14ac:dyDescent="0.2">
      <c r="A4" s="17"/>
      <c r="B4" s="17"/>
      <c r="C4" s="17"/>
      <c r="D4" s="17"/>
      <c r="E4" s="17"/>
      <c r="F4" s="17"/>
      <c r="G4" s="17"/>
      <c r="H4" s="17"/>
      <c r="I4" s="17"/>
      <c r="J4" s="17"/>
      <c r="K4" s="17"/>
      <c r="L4" s="17"/>
    </row>
    <row r="5" spans="1:12" ht="10.8" thickBot="1" x14ac:dyDescent="0.25">
      <c r="A5" s="17"/>
      <c r="B5" s="17"/>
      <c r="C5" s="17"/>
      <c r="D5" s="17"/>
      <c r="E5" s="17"/>
      <c r="F5" s="17"/>
      <c r="G5" s="17"/>
      <c r="H5" s="17"/>
      <c r="I5" s="17"/>
      <c r="J5" s="17"/>
      <c r="K5" s="17"/>
      <c r="L5" s="17"/>
    </row>
    <row r="6" spans="1:12" ht="12.75" customHeight="1" x14ac:dyDescent="0.2">
      <c r="A6" s="17"/>
      <c r="B6" s="267" t="s">
        <v>142</v>
      </c>
      <c r="C6" s="257" t="str">
        <f>CONCATENATE("enero-",H6)</f>
        <v>enero-diciembre</v>
      </c>
      <c r="D6" s="258"/>
      <c r="E6" s="258"/>
      <c r="F6" s="258"/>
      <c r="G6" s="259"/>
      <c r="H6" s="253" t="s">
        <v>248</v>
      </c>
      <c r="I6" s="254"/>
      <c r="J6" s="254"/>
      <c r="K6" s="254"/>
      <c r="L6" s="255"/>
    </row>
    <row r="7" spans="1:12" ht="21" thickBot="1" x14ac:dyDescent="0.25">
      <c r="A7" s="17"/>
      <c r="B7" s="268"/>
      <c r="C7" s="129">
        <v>2023</v>
      </c>
      <c r="D7" s="129">
        <v>2024</v>
      </c>
      <c r="E7" s="130" t="s">
        <v>191</v>
      </c>
      <c r="F7" s="129" t="s">
        <v>192</v>
      </c>
      <c r="G7" s="130" t="s">
        <v>190</v>
      </c>
      <c r="H7" s="131">
        <v>2023</v>
      </c>
      <c r="I7" s="131">
        <v>2024</v>
      </c>
      <c r="J7" s="132" t="s">
        <v>191</v>
      </c>
      <c r="K7" s="131" t="s">
        <v>192</v>
      </c>
      <c r="L7" s="132" t="s">
        <v>190</v>
      </c>
    </row>
    <row r="8" spans="1:12" ht="10.8" thickTop="1" x14ac:dyDescent="0.2">
      <c r="A8" s="17"/>
      <c r="B8" s="182" t="s">
        <v>111</v>
      </c>
      <c r="C8" s="183">
        <v>5057.385601</v>
      </c>
      <c r="D8" s="183">
        <v>6093.2824209999999</v>
      </c>
      <c r="E8" s="184">
        <v>0.20482852242770888</v>
      </c>
      <c r="F8" s="183">
        <v>1035.8968199999999</v>
      </c>
      <c r="G8" s="184">
        <v>0.1439015373253266</v>
      </c>
      <c r="H8" s="183">
        <v>557.86726199999998</v>
      </c>
      <c r="I8" s="183">
        <v>916.049305</v>
      </c>
      <c r="J8" s="184">
        <v>0.64205603626190211</v>
      </c>
      <c r="K8" s="183">
        <v>358.18204300000002</v>
      </c>
      <c r="L8" s="184">
        <v>0.21763996150965997</v>
      </c>
    </row>
    <row r="9" spans="1:12" x14ac:dyDescent="0.2">
      <c r="A9" s="17"/>
      <c r="B9" s="175" t="s">
        <v>106</v>
      </c>
      <c r="C9" s="176">
        <v>7012.1907430000001</v>
      </c>
      <c r="D9" s="176">
        <v>7134.0918069999998</v>
      </c>
      <c r="E9" s="177">
        <v>1.738416259165354E-2</v>
      </c>
      <c r="F9" s="176">
        <v>121.90106399999968</v>
      </c>
      <c r="G9" s="177">
        <v>0.16848173242540027</v>
      </c>
      <c r="H9" s="176">
        <v>520.25416199999995</v>
      </c>
      <c r="I9" s="176">
        <v>650.72686699999997</v>
      </c>
      <c r="J9" s="177">
        <v>0.25078647040213409</v>
      </c>
      <c r="K9" s="176">
        <v>130.47270500000002</v>
      </c>
      <c r="L9" s="177">
        <v>0.15460321787720979</v>
      </c>
    </row>
    <row r="10" spans="1:12" x14ac:dyDescent="0.2">
      <c r="A10" s="17"/>
      <c r="B10" s="182" t="s">
        <v>108</v>
      </c>
      <c r="C10" s="183">
        <v>6901.7004619999998</v>
      </c>
      <c r="D10" s="183">
        <v>6936.0461789999999</v>
      </c>
      <c r="E10" s="184">
        <v>4.9764137387739993E-3</v>
      </c>
      <c r="F10" s="183">
        <v>34.34571700000015</v>
      </c>
      <c r="G10" s="184">
        <v>0.16380460302933944</v>
      </c>
      <c r="H10" s="183">
        <v>577.64793299999997</v>
      </c>
      <c r="I10" s="183">
        <v>629.16647799999998</v>
      </c>
      <c r="J10" s="184">
        <v>8.9186755559635955E-2</v>
      </c>
      <c r="K10" s="183">
        <v>51.518545000000017</v>
      </c>
      <c r="L10" s="184">
        <v>0.14948078373913326</v>
      </c>
    </row>
    <row r="11" spans="1:12" x14ac:dyDescent="0.2">
      <c r="A11" s="17"/>
      <c r="B11" s="175" t="s">
        <v>114</v>
      </c>
      <c r="C11" s="176">
        <v>2960.318949</v>
      </c>
      <c r="D11" s="176">
        <v>3259.3329520000002</v>
      </c>
      <c r="E11" s="177">
        <v>0.101007360406556</v>
      </c>
      <c r="F11" s="176">
        <v>299.01400300000023</v>
      </c>
      <c r="G11" s="177">
        <v>7.6973786875764269E-2</v>
      </c>
      <c r="H11" s="176">
        <v>272.00178399999999</v>
      </c>
      <c r="I11" s="176">
        <v>401.79888499999998</v>
      </c>
      <c r="J11" s="177">
        <v>0.47719209444596888</v>
      </c>
      <c r="K11" s="176">
        <v>129.797101</v>
      </c>
      <c r="L11" s="177">
        <v>9.5461558006448455E-2</v>
      </c>
    </row>
    <row r="12" spans="1:12" x14ac:dyDescent="0.2">
      <c r="A12" s="17"/>
      <c r="B12" s="182" t="s">
        <v>105</v>
      </c>
      <c r="C12" s="183">
        <v>5386.5471729999999</v>
      </c>
      <c r="D12" s="183">
        <v>3959.6908969999999</v>
      </c>
      <c r="E12" s="184">
        <v>-0.26489256107365011</v>
      </c>
      <c r="F12" s="183">
        <v>-1426.856276</v>
      </c>
      <c r="G12" s="184">
        <v>9.3513736610601361E-2</v>
      </c>
      <c r="H12" s="183">
        <v>311.417101</v>
      </c>
      <c r="I12" s="183">
        <v>380.05411800000002</v>
      </c>
      <c r="J12" s="184">
        <v>0.22040220906173036</v>
      </c>
      <c r="K12" s="183">
        <v>68.637017000000014</v>
      </c>
      <c r="L12" s="184">
        <v>9.0295318343271674E-2</v>
      </c>
    </row>
    <row r="13" spans="1:12" x14ac:dyDescent="0.2">
      <c r="A13" s="17"/>
      <c r="B13" s="175" t="s">
        <v>109</v>
      </c>
      <c r="C13" s="176">
        <v>4027.821817</v>
      </c>
      <c r="D13" s="176">
        <v>3350.1093529999998</v>
      </c>
      <c r="E13" s="177">
        <v>-0.16825780652451339</v>
      </c>
      <c r="F13" s="176">
        <v>-677.71246400000018</v>
      </c>
      <c r="G13" s="177">
        <v>7.9117600793159618E-2</v>
      </c>
      <c r="H13" s="176">
        <v>253.64864399999999</v>
      </c>
      <c r="I13" s="176">
        <v>264.94801000000001</v>
      </c>
      <c r="J13" s="177">
        <v>4.4547314828144779E-2</v>
      </c>
      <c r="K13" s="176">
        <v>11.29936600000002</v>
      </c>
      <c r="L13" s="177">
        <v>6.2947784997731113E-2</v>
      </c>
    </row>
    <row r="14" spans="1:12" x14ac:dyDescent="0.2">
      <c r="A14" s="17"/>
      <c r="B14" s="182" t="s">
        <v>107</v>
      </c>
      <c r="C14" s="183">
        <v>2462.9630830000001</v>
      </c>
      <c r="D14" s="183">
        <v>2649.2607760000001</v>
      </c>
      <c r="E14" s="184">
        <v>7.5639661140629366E-2</v>
      </c>
      <c r="F14" s="183">
        <v>186.29769299999998</v>
      </c>
      <c r="G14" s="184">
        <v>6.2566064085295039E-2</v>
      </c>
      <c r="H14" s="183">
        <v>192.45887300000001</v>
      </c>
      <c r="I14" s="183">
        <v>263.34647100000001</v>
      </c>
      <c r="J14" s="184">
        <v>0.36832595398186707</v>
      </c>
      <c r="K14" s="183">
        <v>70.887597999999997</v>
      </c>
      <c r="L14" s="184">
        <v>6.2567282677153266E-2</v>
      </c>
    </row>
    <row r="15" spans="1:12" x14ac:dyDescent="0.2">
      <c r="A15" s="17"/>
      <c r="B15" s="175" t="s">
        <v>110</v>
      </c>
      <c r="C15" s="176">
        <v>2338.718171</v>
      </c>
      <c r="D15" s="176">
        <v>2301.0389599999999</v>
      </c>
      <c r="E15" s="177">
        <v>-1.6111052399224723E-2</v>
      </c>
      <c r="F15" s="176">
        <v>-37.679211000000123</v>
      </c>
      <c r="G15" s="177">
        <v>5.4342310254368344E-2</v>
      </c>
      <c r="H15" s="176">
        <v>219.592164</v>
      </c>
      <c r="I15" s="176">
        <v>156.43277699999999</v>
      </c>
      <c r="J15" s="177">
        <v>-0.28762131512124456</v>
      </c>
      <c r="K15" s="176">
        <v>-63.159387000000009</v>
      </c>
      <c r="L15" s="177">
        <v>3.7166147476231336E-2</v>
      </c>
    </row>
    <row r="16" spans="1:12" x14ac:dyDescent="0.2">
      <c r="A16" s="17"/>
      <c r="B16" s="182" t="s">
        <v>121</v>
      </c>
      <c r="C16" s="183">
        <v>1793.536908</v>
      </c>
      <c r="D16" s="183">
        <v>1662.6256550000001</v>
      </c>
      <c r="E16" s="184">
        <v>-7.2990554259617202E-2</v>
      </c>
      <c r="F16" s="183">
        <v>-130.91125299999999</v>
      </c>
      <c r="G16" s="184">
        <v>3.9265271362846625E-2</v>
      </c>
      <c r="H16" s="183">
        <v>158.83879200000001</v>
      </c>
      <c r="I16" s="183">
        <v>135.072115</v>
      </c>
      <c r="J16" s="184">
        <v>-0.14962766148460771</v>
      </c>
      <c r="K16" s="183">
        <v>-23.766677000000016</v>
      </c>
      <c r="L16" s="184">
        <v>3.2091165561910842E-2</v>
      </c>
    </row>
    <row r="17" spans="1:12" x14ac:dyDescent="0.2">
      <c r="A17" s="17"/>
      <c r="B17" s="175" t="s">
        <v>115</v>
      </c>
      <c r="C17" s="176">
        <v>1198.4052610000001</v>
      </c>
      <c r="D17" s="176">
        <v>1122.321142</v>
      </c>
      <c r="E17" s="177">
        <v>-6.3487804564970163E-2</v>
      </c>
      <c r="F17" s="176">
        <v>-76.084119000000101</v>
      </c>
      <c r="G17" s="177">
        <v>2.6505211238840126E-2</v>
      </c>
      <c r="H17" s="176">
        <v>102.143297</v>
      </c>
      <c r="I17" s="176">
        <v>87.343542999999997</v>
      </c>
      <c r="J17" s="177">
        <v>-0.14489207255567638</v>
      </c>
      <c r="K17" s="176">
        <v>-14.799754000000007</v>
      </c>
      <c r="L17" s="177">
        <v>2.0751552599712227E-2</v>
      </c>
    </row>
    <row r="18" spans="1:12" x14ac:dyDescent="0.2">
      <c r="A18" s="17"/>
      <c r="B18" s="182" t="s">
        <v>112</v>
      </c>
      <c r="C18" s="183">
        <v>737.370724</v>
      </c>
      <c r="D18" s="183">
        <v>686.53685499999995</v>
      </c>
      <c r="E18" s="184">
        <v>-6.8939364346122356E-2</v>
      </c>
      <c r="F18" s="183">
        <v>-50.83386900000005</v>
      </c>
      <c r="G18" s="184">
        <v>1.6213545022057466E-2</v>
      </c>
      <c r="H18" s="183">
        <v>43.770710999999999</v>
      </c>
      <c r="I18" s="183">
        <v>73.001991000000004</v>
      </c>
      <c r="J18" s="184">
        <v>0.66782739718347295</v>
      </c>
      <c r="K18" s="183">
        <v>29.231280000000005</v>
      </c>
      <c r="L18" s="184">
        <v>1.7344208903000636E-2</v>
      </c>
    </row>
    <row r="19" spans="1:12" x14ac:dyDescent="0.2">
      <c r="A19" s="17"/>
      <c r="B19" s="175" t="s">
        <v>116</v>
      </c>
      <c r="C19" s="176">
        <v>422.18552299999999</v>
      </c>
      <c r="D19" s="176">
        <v>703.24315000000001</v>
      </c>
      <c r="E19" s="177">
        <v>0.66572066470408098</v>
      </c>
      <c r="F19" s="176">
        <v>281.05762700000002</v>
      </c>
      <c r="G19" s="177">
        <v>1.660808795760646E-2</v>
      </c>
      <c r="H19" s="176">
        <v>22.128395000000001</v>
      </c>
      <c r="I19" s="176">
        <v>63.370393</v>
      </c>
      <c r="J19" s="177">
        <v>1.8637591203519279</v>
      </c>
      <c r="K19" s="176">
        <v>41.241997999999995</v>
      </c>
      <c r="L19" s="177">
        <v>1.5055881619136237E-2</v>
      </c>
    </row>
    <row r="20" spans="1:12" x14ac:dyDescent="0.2">
      <c r="A20" s="17"/>
      <c r="B20" s="182" t="s">
        <v>118</v>
      </c>
      <c r="C20" s="183">
        <v>300.35534000000001</v>
      </c>
      <c r="D20" s="183">
        <v>566.19233599999995</v>
      </c>
      <c r="E20" s="184">
        <v>0.88507497819083203</v>
      </c>
      <c r="F20" s="183">
        <v>265.83699599999994</v>
      </c>
      <c r="G20" s="184">
        <v>1.3371437911923736E-2</v>
      </c>
      <c r="H20" s="183">
        <v>35.646971000000001</v>
      </c>
      <c r="I20" s="183">
        <v>62.998896000000002</v>
      </c>
      <c r="J20" s="184">
        <v>0.76730011646711871</v>
      </c>
      <c r="K20" s="183">
        <v>27.351925000000001</v>
      </c>
      <c r="L20" s="184">
        <v>1.4967619347291652E-2</v>
      </c>
    </row>
    <row r="21" spans="1:12" x14ac:dyDescent="0.2">
      <c r="A21" s="17"/>
      <c r="B21" s="175" t="s">
        <v>113</v>
      </c>
      <c r="C21" s="176">
        <v>897.63816399999996</v>
      </c>
      <c r="D21" s="176">
        <v>944.61569799999995</v>
      </c>
      <c r="E21" s="177">
        <v>5.2334599712941854E-2</v>
      </c>
      <c r="F21" s="176">
        <v>46.977533999999991</v>
      </c>
      <c r="G21" s="177">
        <v>2.2308444239406842E-2</v>
      </c>
      <c r="H21" s="176">
        <v>34.628732999999997</v>
      </c>
      <c r="I21" s="176">
        <v>57.192424000000003</v>
      </c>
      <c r="J21" s="177">
        <v>0.65158869658904384</v>
      </c>
      <c r="K21" s="176">
        <v>22.563691000000006</v>
      </c>
      <c r="L21" s="177">
        <v>1.3588086241716164E-2</v>
      </c>
    </row>
    <row r="22" spans="1:12" x14ac:dyDescent="0.2">
      <c r="A22" s="17"/>
      <c r="B22" s="182" t="s">
        <v>117</v>
      </c>
      <c r="C22" s="183">
        <v>491.46268500000002</v>
      </c>
      <c r="D22" s="183">
        <v>452.11638499999998</v>
      </c>
      <c r="E22" s="184">
        <v>-8.0059587840326185E-2</v>
      </c>
      <c r="F22" s="183">
        <v>-39.346300000000042</v>
      </c>
      <c r="G22" s="184">
        <v>1.0677371957558444E-2</v>
      </c>
      <c r="H22" s="183">
        <v>21.004272</v>
      </c>
      <c r="I22" s="183">
        <v>28.437671000000002</v>
      </c>
      <c r="J22" s="184">
        <v>0.35389938770551055</v>
      </c>
      <c r="K22" s="183">
        <v>7.4333990000000014</v>
      </c>
      <c r="L22" s="185">
        <v>6.7563760903288647E-3</v>
      </c>
    </row>
    <row r="23" spans="1:12" x14ac:dyDescent="0.2">
      <c r="A23" s="17"/>
      <c r="B23" s="175" t="s">
        <v>120</v>
      </c>
      <c r="C23" s="176">
        <v>210.89314400000001</v>
      </c>
      <c r="D23" s="176">
        <v>245.741975</v>
      </c>
      <c r="E23" s="177">
        <v>0.16524402045047037</v>
      </c>
      <c r="F23" s="176">
        <v>34.84883099999999</v>
      </c>
      <c r="G23" s="178">
        <v>5.8035465196865808E-3</v>
      </c>
      <c r="H23" s="176">
        <v>18.814489999999999</v>
      </c>
      <c r="I23" s="176">
        <v>21.827241999999998</v>
      </c>
      <c r="J23" s="177">
        <v>0.16012934711490989</v>
      </c>
      <c r="K23" s="176">
        <v>3.012751999999999</v>
      </c>
      <c r="L23" s="178">
        <v>5.1858345209290163E-3</v>
      </c>
    </row>
    <row r="24" spans="1:12" x14ac:dyDescent="0.2">
      <c r="A24" s="17"/>
      <c r="B24" s="182" t="s">
        <v>119</v>
      </c>
      <c r="C24" s="183">
        <v>243.24821</v>
      </c>
      <c r="D24" s="183">
        <v>277.16781200000003</v>
      </c>
      <c r="E24" s="184">
        <v>0.13944440536684732</v>
      </c>
      <c r="F24" s="183">
        <v>33.919602000000026</v>
      </c>
      <c r="G24" s="185">
        <v>6.5457123908186409E-3</v>
      </c>
      <c r="H24" s="183">
        <v>25.059906000000002</v>
      </c>
      <c r="I24" s="183">
        <v>17.245252000000001</v>
      </c>
      <c r="J24" s="184">
        <v>-0.3118389191084755</v>
      </c>
      <c r="K24" s="183">
        <v>-7.8146540000000009</v>
      </c>
      <c r="L24" s="185">
        <v>4.0972204891355562E-3</v>
      </c>
    </row>
    <row r="25" spans="1:12" ht="10.8" thickBot="1" x14ac:dyDescent="0.25">
      <c r="A25" s="17"/>
      <c r="B25" s="187" t="s">
        <v>19</v>
      </c>
      <c r="C25" s="188">
        <v>42442.741957999999</v>
      </c>
      <c r="D25" s="188">
        <v>42343.414353000007</v>
      </c>
      <c r="E25" s="189">
        <v>-2.3402730459375354E-3</v>
      </c>
      <c r="F25" s="188">
        <v>-99.327604999991308</v>
      </c>
      <c r="G25" s="189">
        <v>1</v>
      </c>
      <c r="H25" s="188">
        <v>3366.923490000001</v>
      </c>
      <c r="I25" s="188">
        <v>4209.0124379999997</v>
      </c>
      <c r="J25" s="189">
        <v>0.25010635094651312</v>
      </c>
      <c r="K25" s="188">
        <v>842.08894799999871</v>
      </c>
      <c r="L25" s="189">
        <v>1</v>
      </c>
    </row>
    <row r="26" spans="1:12" x14ac:dyDescent="0.2">
      <c r="A26" s="17"/>
      <c r="B26" s="17"/>
      <c r="C26" s="17"/>
      <c r="D26" s="17"/>
      <c r="E26" s="17"/>
      <c r="F26" s="17"/>
      <c r="G26" s="17"/>
      <c r="H26" s="17"/>
      <c r="I26" s="17"/>
      <c r="J26" s="17"/>
      <c r="K26" s="17"/>
      <c r="L26" s="17"/>
    </row>
    <row r="27" spans="1:12" x14ac:dyDescent="0.2">
      <c r="A27" s="17"/>
      <c r="B27" s="227" t="s">
        <v>128</v>
      </c>
      <c r="C27" s="227"/>
      <c r="D27" s="227"/>
      <c r="E27" s="227"/>
      <c r="F27" s="227"/>
      <c r="G27" s="227"/>
      <c r="H27" s="227"/>
      <c r="I27" s="227"/>
      <c r="J27" s="227"/>
      <c r="K27" s="227"/>
      <c r="L27" s="20"/>
    </row>
    <row r="28" spans="1:12" ht="24" customHeight="1" x14ac:dyDescent="0.2">
      <c r="A28" s="17"/>
      <c r="B28" s="276" t="s">
        <v>134</v>
      </c>
      <c r="C28" s="276"/>
      <c r="D28" s="276"/>
      <c r="E28" s="276"/>
      <c r="F28" s="276"/>
      <c r="G28" s="276"/>
      <c r="H28" s="276"/>
      <c r="I28" s="276"/>
      <c r="J28" s="276"/>
      <c r="K28" s="276"/>
      <c r="L28" s="276"/>
    </row>
    <row r="29" spans="1:12" ht="24.75" customHeight="1" x14ac:dyDescent="0.2">
      <c r="A29" s="17"/>
      <c r="B29" s="228" t="s">
        <v>136</v>
      </c>
      <c r="C29" s="228"/>
      <c r="D29" s="228"/>
      <c r="E29" s="228"/>
      <c r="F29" s="228"/>
      <c r="G29" s="228"/>
      <c r="H29" s="228"/>
      <c r="I29" s="228"/>
      <c r="J29" s="228"/>
      <c r="K29" s="228"/>
      <c r="L29" s="20"/>
    </row>
    <row r="31" spans="1:12" x14ac:dyDescent="0.2">
      <c r="C31" s="6"/>
      <c r="D31" s="6"/>
      <c r="E31" s="5"/>
      <c r="F31" s="6"/>
      <c r="G31" s="5"/>
    </row>
  </sheetData>
  <mergeCells count="8">
    <mergeCell ref="H6:L6"/>
    <mergeCell ref="B27:K27"/>
    <mergeCell ref="B28:L28"/>
    <mergeCell ref="B29:K29"/>
    <mergeCell ref="B2:G2"/>
    <mergeCell ref="B3:G3"/>
    <mergeCell ref="B6:B7"/>
    <mergeCell ref="C6:G6"/>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249977111117893"/>
  </sheetPr>
  <dimension ref="A2:K33"/>
  <sheetViews>
    <sheetView showGridLines="0" workbookViewId="0">
      <selection activeCell="C28" sqref="C28"/>
    </sheetView>
  </sheetViews>
  <sheetFormatPr baseColWidth="10" defaultColWidth="11.44140625" defaultRowHeight="10.199999999999999" x14ac:dyDescent="0.2"/>
  <cols>
    <col min="1" max="2" width="11.44140625" style="1"/>
    <col min="3" max="3" width="19.77734375" style="1" customWidth="1"/>
    <col min="4" max="16384" width="11.44140625" style="1"/>
  </cols>
  <sheetData>
    <row r="2" spans="1:11" ht="13.8" x14ac:dyDescent="0.3">
      <c r="A2" s="109" t="s">
        <v>0</v>
      </c>
      <c r="B2" s="230" t="s">
        <v>132</v>
      </c>
      <c r="C2" s="229"/>
      <c r="D2" s="229"/>
      <c r="E2" s="229"/>
      <c r="F2" s="229"/>
      <c r="G2" s="229"/>
      <c r="H2" s="11"/>
      <c r="I2" s="11"/>
      <c r="J2" s="11"/>
      <c r="K2" s="11"/>
    </row>
    <row r="3" spans="1:11" x14ac:dyDescent="0.2">
      <c r="B3" s="228" t="s">
        <v>122</v>
      </c>
      <c r="C3" s="229"/>
      <c r="D3" s="229"/>
      <c r="E3" s="229"/>
      <c r="F3" s="229"/>
      <c r="G3" s="229"/>
      <c r="H3" s="11"/>
      <c r="I3" s="11"/>
      <c r="J3" s="11"/>
      <c r="K3" s="11"/>
    </row>
    <row r="4" spans="1:11" x14ac:dyDescent="0.2">
      <c r="B4" s="11"/>
      <c r="C4" s="11"/>
      <c r="D4" s="11"/>
      <c r="E4" s="11"/>
      <c r="F4" s="11"/>
      <c r="G4" s="11"/>
      <c r="H4" s="11"/>
      <c r="I4" s="11"/>
      <c r="J4" s="11"/>
      <c r="K4" s="11"/>
    </row>
    <row r="5" spans="1:11" x14ac:dyDescent="0.2">
      <c r="B5" s="11"/>
      <c r="C5" s="11"/>
      <c r="D5" s="11"/>
      <c r="E5" s="11"/>
      <c r="F5" s="11"/>
      <c r="G5" s="11"/>
      <c r="H5" s="11"/>
      <c r="I5" s="11"/>
      <c r="J5" s="11"/>
      <c r="K5" s="11"/>
    </row>
    <row r="6" spans="1:11" ht="12" x14ac:dyDescent="0.25">
      <c r="B6" s="233" t="s">
        <v>7</v>
      </c>
      <c r="C6" s="234"/>
      <c r="D6" s="235" t="str">
        <f>CONCATENATE("enero-",H6)</f>
        <v>enero-diciembre</v>
      </c>
      <c r="E6" s="235"/>
      <c r="F6" s="236" t="s">
        <v>8</v>
      </c>
      <c r="G6" s="237"/>
      <c r="H6" s="224" t="s">
        <v>248</v>
      </c>
      <c r="I6" s="225"/>
      <c r="J6" s="225" t="s">
        <v>8</v>
      </c>
      <c r="K6" s="226"/>
    </row>
    <row r="7" spans="1:11" ht="12.6" thickBot="1" x14ac:dyDescent="0.3">
      <c r="B7" s="231" t="s">
        <v>9</v>
      </c>
      <c r="C7" s="232"/>
      <c r="D7" s="21">
        <v>2023</v>
      </c>
      <c r="E7" s="21">
        <v>2024</v>
      </c>
      <c r="F7" s="21" t="s">
        <v>10</v>
      </c>
      <c r="G7" s="22" t="s">
        <v>11</v>
      </c>
      <c r="H7" s="23">
        <v>2023</v>
      </c>
      <c r="I7" s="24">
        <v>2024</v>
      </c>
      <c r="J7" s="24" t="s">
        <v>10</v>
      </c>
      <c r="K7" s="25" t="s">
        <v>11</v>
      </c>
    </row>
    <row r="8" spans="1:11" ht="12.6" thickBot="1" x14ac:dyDescent="0.3">
      <c r="B8" s="26" t="s">
        <v>12</v>
      </c>
      <c r="C8" s="27"/>
      <c r="D8" s="28">
        <v>179866.52480441297</v>
      </c>
      <c r="E8" s="28">
        <v>184317.82331390004</v>
      </c>
      <c r="F8" s="29">
        <v>2.4747787362475737E-2</v>
      </c>
      <c r="G8" s="30">
        <v>4451.2985094870673</v>
      </c>
      <c r="H8" s="31">
        <v>14511.698715355516</v>
      </c>
      <c r="I8" s="28">
        <v>17007.026868299999</v>
      </c>
      <c r="J8" s="29">
        <v>0.17195286381628483</v>
      </c>
      <c r="K8" s="30">
        <v>2495.328152944483</v>
      </c>
    </row>
    <row r="9" spans="1:11" ht="12.6" thickBot="1" x14ac:dyDescent="0.3">
      <c r="B9" s="32" t="s">
        <v>13</v>
      </c>
      <c r="C9" s="33"/>
      <c r="D9" s="34">
        <v>94557.42278935542</v>
      </c>
      <c r="E9" s="34">
        <v>100163.00875850001</v>
      </c>
      <c r="F9" s="35">
        <v>5.928234721066894E-2</v>
      </c>
      <c r="G9" s="36">
        <v>5605.5859691445949</v>
      </c>
      <c r="H9" s="37">
        <v>7921.5073790434972</v>
      </c>
      <c r="I9" s="34">
        <v>9421.9581261000003</v>
      </c>
      <c r="J9" s="35">
        <v>0.18941480140837519</v>
      </c>
      <c r="K9" s="36">
        <v>1500.4507470565031</v>
      </c>
    </row>
    <row r="10" spans="1:11" ht="12.6" thickBot="1" x14ac:dyDescent="0.3">
      <c r="B10" s="38" t="s">
        <v>14</v>
      </c>
      <c r="C10" s="39"/>
      <c r="D10" s="40">
        <v>85309.10201505755</v>
      </c>
      <c r="E10" s="40">
        <v>84154.814555400008</v>
      </c>
      <c r="F10" s="41">
        <v>-1.3530648341062212E-2</v>
      </c>
      <c r="G10" s="42">
        <v>-1154.2874596575421</v>
      </c>
      <c r="H10" s="43">
        <v>6590.1913363120202</v>
      </c>
      <c r="I10" s="40">
        <v>7585.0687422000001</v>
      </c>
      <c r="J10" s="41">
        <v>0.15096335677026484</v>
      </c>
      <c r="K10" s="42">
        <v>994.87740588797988</v>
      </c>
    </row>
    <row r="11" spans="1:11" ht="12.6" thickBot="1" x14ac:dyDescent="0.3">
      <c r="B11" s="44" t="s">
        <v>15</v>
      </c>
      <c r="C11" s="33"/>
      <c r="D11" s="34">
        <v>79233.989631080141</v>
      </c>
      <c r="E11" s="34">
        <v>78025.276987899997</v>
      </c>
      <c r="F11" s="35">
        <v>-1.5254976416156807E-2</v>
      </c>
      <c r="G11" s="36">
        <v>-1208.7126431801444</v>
      </c>
      <c r="H11" s="37">
        <v>6136.6872249148246</v>
      </c>
      <c r="I11" s="34">
        <v>7031.5186654999998</v>
      </c>
      <c r="J11" s="35">
        <v>0.14581669356589955</v>
      </c>
      <c r="K11" s="36">
        <v>894.83144058517519</v>
      </c>
    </row>
    <row r="12" spans="1:11" ht="12" x14ac:dyDescent="0.25">
      <c r="B12" s="45" t="s">
        <v>16</v>
      </c>
      <c r="C12" s="46"/>
      <c r="D12" s="47">
        <v>15323.433158275278</v>
      </c>
      <c r="E12" s="47">
        <v>22137.731770600018</v>
      </c>
      <c r="F12" s="48" t="s">
        <v>247</v>
      </c>
      <c r="G12" s="49">
        <v>6814.2986123247392</v>
      </c>
      <c r="H12" s="50">
        <v>1784.8201541286726</v>
      </c>
      <c r="I12" s="47">
        <v>2390.4394606000005</v>
      </c>
      <c r="J12" s="48" t="s">
        <v>247</v>
      </c>
      <c r="K12" s="49">
        <v>605.61930647132795</v>
      </c>
    </row>
    <row r="13" spans="1:11" x14ac:dyDescent="0.2">
      <c r="B13" s="17"/>
      <c r="C13" s="17"/>
      <c r="D13" s="18"/>
      <c r="E13" s="18"/>
      <c r="F13" s="18"/>
      <c r="G13" s="18"/>
      <c r="H13" s="18"/>
      <c r="I13" s="18"/>
      <c r="J13" s="18"/>
      <c r="K13" s="18"/>
    </row>
    <row r="14" spans="1:11" x14ac:dyDescent="0.2">
      <c r="B14" s="227" t="s">
        <v>137</v>
      </c>
      <c r="C14" s="227"/>
      <c r="D14" s="227"/>
      <c r="E14" s="227"/>
      <c r="F14" s="227"/>
      <c r="G14" s="227"/>
      <c r="H14" s="227"/>
      <c r="I14" s="227"/>
      <c r="J14" s="227"/>
      <c r="K14" s="227"/>
    </row>
    <row r="15" spans="1:11" x14ac:dyDescent="0.2">
      <c r="B15" s="228" t="s">
        <v>136</v>
      </c>
      <c r="C15" s="228"/>
      <c r="D15" s="228"/>
      <c r="E15" s="228"/>
      <c r="F15" s="228"/>
      <c r="G15" s="228"/>
      <c r="H15" s="228"/>
      <c r="I15" s="228"/>
      <c r="J15" s="228"/>
      <c r="K15" s="228"/>
    </row>
    <row r="17" spans="7:8" x14ac:dyDescent="0.2">
      <c r="G17" s="7"/>
      <c r="H17" s="7"/>
    </row>
    <row r="18" spans="7:8" x14ac:dyDescent="0.2">
      <c r="G18" s="7"/>
      <c r="H18" s="7"/>
    </row>
    <row r="19" spans="7:8" x14ac:dyDescent="0.2">
      <c r="G19" s="7"/>
      <c r="H19" s="7"/>
    </row>
    <row r="20" spans="7:8" x14ac:dyDescent="0.2">
      <c r="G20" s="7"/>
      <c r="H20" s="7"/>
    </row>
    <row r="21" spans="7:8" x14ac:dyDescent="0.2">
      <c r="G21" s="7"/>
      <c r="H21" s="7"/>
    </row>
    <row r="22" spans="7:8" x14ac:dyDescent="0.2">
      <c r="G22" s="7"/>
      <c r="H22" s="7"/>
    </row>
    <row r="23" spans="7:8" x14ac:dyDescent="0.2">
      <c r="G23" s="7"/>
      <c r="H23" s="7"/>
    </row>
    <row r="24" spans="7:8" x14ac:dyDescent="0.2">
      <c r="G24" s="7"/>
      <c r="H24" s="7"/>
    </row>
    <row r="25" spans="7:8" x14ac:dyDescent="0.2">
      <c r="G25" s="7"/>
      <c r="H25" s="7"/>
    </row>
    <row r="26" spans="7:8" x14ac:dyDescent="0.2">
      <c r="G26" s="7"/>
      <c r="H26" s="7"/>
    </row>
    <row r="27" spans="7:8" x14ac:dyDescent="0.2">
      <c r="G27" s="7"/>
      <c r="H27" s="7"/>
    </row>
    <row r="28" spans="7:8" x14ac:dyDescent="0.2">
      <c r="G28" s="7"/>
      <c r="H28" s="7"/>
    </row>
    <row r="29" spans="7:8" x14ac:dyDescent="0.2">
      <c r="G29" s="7"/>
      <c r="H29" s="7"/>
    </row>
    <row r="30" spans="7:8" x14ac:dyDescent="0.2">
      <c r="G30" s="7"/>
      <c r="H30" s="7"/>
    </row>
    <row r="31" spans="7:8" x14ac:dyDescent="0.2">
      <c r="G31" s="7"/>
      <c r="H31" s="7"/>
    </row>
    <row r="32" spans="7:8" x14ac:dyDescent="0.2">
      <c r="G32" s="7"/>
      <c r="H32" s="7"/>
    </row>
    <row r="33" spans="7:8" x14ac:dyDescent="0.2">
      <c r="G33" s="7"/>
      <c r="H33" s="7"/>
    </row>
  </sheetData>
  <mergeCells count="10">
    <mergeCell ref="B2:G2"/>
    <mergeCell ref="B7:C7"/>
    <mergeCell ref="B6:C6"/>
    <mergeCell ref="D6:E6"/>
    <mergeCell ref="F6:G6"/>
    <mergeCell ref="H6:I6"/>
    <mergeCell ref="J6:K6"/>
    <mergeCell ref="B14:K14"/>
    <mergeCell ref="B15:K15"/>
    <mergeCell ref="B3:G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249977111117893"/>
  </sheetPr>
  <dimension ref="A2:L35"/>
  <sheetViews>
    <sheetView showGridLines="0" workbookViewId="0">
      <selection activeCell="C43" sqref="C43"/>
    </sheetView>
  </sheetViews>
  <sheetFormatPr baseColWidth="10" defaultColWidth="11.44140625" defaultRowHeight="10.199999999999999" x14ac:dyDescent="0.2"/>
  <cols>
    <col min="1" max="1" width="9" style="1" customWidth="1"/>
    <col min="2" max="2" width="4.5546875" style="1" customWidth="1"/>
    <col min="3" max="3" width="39.77734375" style="1" customWidth="1"/>
    <col min="4" max="4" width="8.5546875" style="1" customWidth="1"/>
    <col min="5" max="5" width="8.77734375" style="1" customWidth="1"/>
    <col min="6" max="7" width="8.5546875" style="1" customWidth="1"/>
    <col min="8" max="16384" width="11.44140625" style="1"/>
  </cols>
  <sheetData>
    <row r="2" spans="1:11" ht="13.8" x14ac:dyDescent="0.3">
      <c r="A2" s="109" t="s">
        <v>1</v>
      </c>
      <c r="B2" s="230" t="s">
        <v>123</v>
      </c>
      <c r="C2" s="229"/>
      <c r="D2" s="229"/>
      <c r="E2" s="229"/>
      <c r="F2" s="229"/>
      <c r="G2" s="229"/>
      <c r="H2" s="11"/>
      <c r="I2" s="11"/>
      <c r="J2" s="11"/>
      <c r="K2" s="11"/>
    </row>
    <row r="3" spans="1:11" x14ac:dyDescent="0.2">
      <c r="B3" s="228" t="s">
        <v>122</v>
      </c>
      <c r="C3" s="229"/>
      <c r="D3" s="229"/>
      <c r="E3" s="229"/>
      <c r="F3" s="229"/>
      <c r="G3" s="229"/>
      <c r="H3" s="11"/>
      <c r="I3" s="11"/>
      <c r="J3" s="11"/>
      <c r="K3" s="11"/>
    </row>
    <row r="4" spans="1:11" x14ac:dyDescent="0.2">
      <c r="B4" s="11"/>
      <c r="C4" s="11"/>
      <c r="D4" s="11"/>
      <c r="E4" s="11"/>
      <c r="F4" s="11"/>
      <c r="G4" s="11"/>
      <c r="H4" s="11"/>
      <c r="I4" s="11"/>
      <c r="J4" s="11"/>
      <c r="K4" s="11"/>
    </row>
    <row r="5" spans="1:11" x14ac:dyDescent="0.2">
      <c r="B5" s="11"/>
      <c r="C5" s="11"/>
      <c r="D5" s="11"/>
      <c r="E5" s="11"/>
      <c r="F5" s="11"/>
      <c r="G5" s="11"/>
      <c r="H5" s="11"/>
      <c r="I5" s="11"/>
      <c r="J5" s="11"/>
      <c r="K5" s="11"/>
    </row>
    <row r="6" spans="1:11" x14ac:dyDescent="0.2">
      <c r="B6" s="245" t="s">
        <v>155</v>
      </c>
      <c r="C6" s="246"/>
      <c r="D6" s="247" t="str">
        <f>CONCATENATE("enero-",H6)</f>
        <v>enero-diciembre</v>
      </c>
      <c r="E6" s="247"/>
      <c r="F6" s="248" t="s">
        <v>8</v>
      </c>
      <c r="G6" s="249"/>
      <c r="H6" s="238" t="s">
        <v>248</v>
      </c>
      <c r="I6" s="239"/>
      <c r="J6" s="239" t="s">
        <v>8</v>
      </c>
      <c r="K6" s="240"/>
    </row>
    <row r="7" spans="1:11" ht="10.8" thickBot="1" x14ac:dyDescent="0.25">
      <c r="B7" s="243" t="s">
        <v>9</v>
      </c>
      <c r="C7" s="244"/>
      <c r="D7" s="54">
        <v>2023</v>
      </c>
      <c r="E7" s="54">
        <v>2024</v>
      </c>
      <c r="F7" s="54" t="s">
        <v>10</v>
      </c>
      <c r="G7" s="55" t="s">
        <v>11</v>
      </c>
      <c r="H7" s="56">
        <v>2023</v>
      </c>
      <c r="I7" s="12">
        <v>2024</v>
      </c>
      <c r="J7" s="12" t="s">
        <v>10</v>
      </c>
      <c r="K7" s="57" t="s">
        <v>11</v>
      </c>
    </row>
    <row r="8" spans="1:11" ht="10.8" thickBot="1" x14ac:dyDescent="0.25">
      <c r="B8" s="58" t="s">
        <v>156</v>
      </c>
      <c r="C8" s="13"/>
      <c r="D8" s="59">
        <v>179866.52480441297</v>
      </c>
      <c r="E8" s="59">
        <v>184317.82331390004</v>
      </c>
      <c r="F8" s="60">
        <v>2.4747787362475737E-2</v>
      </c>
      <c r="G8" s="61">
        <v>4451.2985094870673</v>
      </c>
      <c r="H8" s="62">
        <v>14511.698715355516</v>
      </c>
      <c r="I8" s="59">
        <v>17007.026868299999</v>
      </c>
      <c r="J8" s="63">
        <v>0.17195286381628483</v>
      </c>
      <c r="K8" s="61">
        <v>2495.328152944483</v>
      </c>
    </row>
    <row r="9" spans="1:11" ht="10.8" thickBot="1" x14ac:dyDescent="0.25">
      <c r="B9" s="70" t="s">
        <v>13</v>
      </c>
      <c r="C9" s="16"/>
      <c r="D9" s="71">
        <v>94557.42278935542</v>
      </c>
      <c r="E9" s="71">
        <v>100163.00875850001</v>
      </c>
      <c r="F9" s="72">
        <v>5.928234721066894E-2</v>
      </c>
      <c r="G9" s="73">
        <v>5605.5859691445949</v>
      </c>
      <c r="H9" s="74">
        <v>7921.5073790434972</v>
      </c>
      <c r="I9" s="71">
        <v>9421.9581261000003</v>
      </c>
      <c r="J9" s="72">
        <v>0.18941480140837519</v>
      </c>
      <c r="K9" s="73">
        <v>1500.4507470565031</v>
      </c>
    </row>
    <row r="10" spans="1:11" ht="10.8" thickBot="1" x14ac:dyDescent="0.25">
      <c r="B10" s="75" t="s">
        <v>143</v>
      </c>
      <c r="C10" s="76"/>
      <c r="D10" s="66">
        <v>52460.384740849819</v>
      </c>
      <c r="E10" s="66">
        <v>57420.423020500006</v>
      </c>
      <c r="F10" s="67">
        <v>9.4548263497349128E-2</v>
      </c>
      <c r="G10" s="68">
        <v>4960.0382796501872</v>
      </c>
      <c r="H10" s="69">
        <v>4719.5641859151892</v>
      </c>
      <c r="I10" s="66">
        <v>5140.2029974999996</v>
      </c>
      <c r="J10" s="67">
        <v>8.9126621657173777E-2</v>
      </c>
      <c r="K10" s="68">
        <v>420.63881158481036</v>
      </c>
    </row>
    <row r="11" spans="1:11" x14ac:dyDescent="0.2">
      <c r="B11" s="52"/>
      <c r="C11" s="95" t="s">
        <v>144</v>
      </c>
      <c r="D11" s="96">
        <v>43343.535167827693</v>
      </c>
      <c r="E11" s="96">
        <v>50858.0206206</v>
      </c>
      <c r="F11" s="97">
        <v>0.17337038669494675</v>
      </c>
      <c r="G11" s="98">
        <v>7514.4854527723073</v>
      </c>
      <c r="H11" s="99">
        <v>4134.5286980771698</v>
      </c>
      <c r="I11" s="96">
        <v>4661.9924566999998</v>
      </c>
      <c r="J11" s="97">
        <v>0.12757530474226386</v>
      </c>
      <c r="K11" s="98">
        <v>527.46375862283003</v>
      </c>
    </row>
    <row r="12" spans="1:11" x14ac:dyDescent="0.2">
      <c r="B12" s="52"/>
      <c r="C12" s="95" t="s">
        <v>177</v>
      </c>
      <c r="D12" s="96">
        <v>4977.6704686720004</v>
      </c>
      <c r="E12" s="96">
        <v>2582.2979114899995</v>
      </c>
      <c r="F12" s="97">
        <v>-0.48122361097581168</v>
      </c>
      <c r="G12" s="98">
        <v>-2395.3725571820009</v>
      </c>
      <c r="H12" s="99">
        <v>245.45354075099999</v>
      </c>
      <c r="I12" s="96">
        <v>157.63952011999999</v>
      </c>
      <c r="J12" s="97">
        <v>-0.35776228919868314</v>
      </c>
      <c r="K12" s="98">
        <v>-87.814020631000005</v>
      </c>
    </row>
    <row r="13" spans="1:11" ht="10.8" thickBot="1" x14ac:dyDescent="0.25">
      <c r="B13" s="52"/>
      <c r="C13" s="95" t="s">
        <v>145</v>
      </c>
      <c r="D13" s="96">
        <v>4139.1791043501253</v>
      </c>
      <c r="E13" s="96">
        <v>3980.1044884100061</v>
      </c>
      <c r="F13" s="97">
        <v>-3.8431440614139611E-2</v>
      </c>
      <c r="G13" s="98">
        <v>-159.0746159401192</v>
      </c>
      <c r="H13" s="99">
        <v>339.58194708701944</v>
      </c>
      <c r="I13" s="96">
        <v>320.57102067999978</v>
      </c>
      <c r="J13" s="97">
        <v>-5.5983324702911896E-2</v>
      </c>
      <c r="K13" s="98">
        <v>-19.010926407019667</v>
      </c>
    </row>
    <row r="14" spans="1:11" ht="10.8" thickBot="1" x14ac:dyDescent="0.25">
      <c r="B14" s="64" t="s">
        <v>146</v>
      </c>
      <c r="C14" s="65"/>
      <c r="D14" s="66">
        <v>42097.038048505601</v>
      </c>
      <c r="E14" s="66">
        <v>42742.585738000009</v>
      </c>
      <c r="F14" s="67">
        <v>1.5334753213529728E-2</v>
      </c>
      <c r="G14" s="68">
        <v>645.54768949440768</v>
      </c>
      <c r="H14" s="69">
        <v>3201.9431931283079</v>
      </c>
      <c r="I14" s="66">
        <v>4281.7551286000007</v>
      </c>
      <c r="J14" s="67">
        <v>0.3372364437286326</v>
      </c>
      <c r="K14" s="68">
        <v>1079.8119354716928</v>
      </c>
    </row>
    <row r="15" spans="1:11" ht="10.8" thickBot="1" x14ac:dyDescent="0.25">
      <c r="B15" s="88" t="s">
        <v>147</v>
      </c>
      <c r="C15" s="89"/>
      <c r="D15" s="90">
        <v>7230.2183190839378</v>
      </c>
      <c r="E15" s="90">
        <v>9029.2226614899992</v>
      </c>
      <c r="F15" s="91">
        <v>0.24881743026453917</v>
      </c>
      <c r="G15" s="92">
        <v>1799.0043424060614</v>
      </c>
      <c r="H15" s="93">
        <v>654.76177092807598</v>
      </c>
      <c r="I15" s="90">
        <v>1329.1281666</v>
      </c>
      <c r="J15" s="91">
        <v>1.029941614819784</v>
      </c>
      <c r="K15" s="92">
        <v>674.36639567192401</v>
      </c>
    </row>
    <row r="16" spans="1:11" ht="10.8" thickBot="1" x14ac:dyDescent="0.25">
      <c r="B16" s="94"/>
      <c r="C16" s="95" t="s">
        <v>148</v>
      </c>
      <c r="D16" s="96">
        <v>6412.5292077909071</v>
      </c>
      <c r="E16" s="96">
        <v>8245.0569563800018</v>
      </c>
      <c r="F16" s="97">
        <v>0.28577300612723344</v>
      </c>
      <c r="G16" s="98">
        <v>1832.5277485890947</v>
      </c>
      <c r="H16" s="99">
        <v>622.13780761258158</v>
      </c>
      <c r="I16" s="96">
        <v>1277.4806241000001</v>
      </c>
      <c r="J16" s="97">
        <v>1.0533724336771288</v>
      </c>
      <c r="K16" s="98">
        <v>655.34281648741853</v>
      </c>
    </row>
    <row r="17" spans="2:12" ht="10.8" thickBot="1" x14ac:dyDescent="0.25">
      <c r="B17" s="100" t="s">
        <v>149</v>
      </c>
      <c r="C17" s="89"/>
      <c r="D17" s="90">
        <v>34866.819729421652</v>
      </c>
      <c r="E17" s="90">
        <v>33713.363076499998</v>
      </c>
      <c r="F17" s="91">
        <v>-3.3081785544906817E-2</v>
      </c>
      <c r="G17" s="92">
        <v>-1153.4566529216536</v>
      </c>
      <c r="H17" s="93">
        <v>2547.1814222002354</v>
      </c>
      <c r="I17" s="90">
        <v>2952.6269621000001</v>
      </c>
      <c r="J17" s="91">
        <v>0.15917419009343425</v>
      </c>
      <c r="K17" s="92">
        <v>405.44553989976475</v>
      </c>
      <c r="L17" s="7"/>
    </row>
    <row r="18" spans="2:12" x14ac:dyDescent="0.2">
      <c r="B18" s="101"/>
      <c r="C18" s="95" t="s">
        <v>150</v>
      </c>
      <c r="D18" s="96">
        <v>12786.971383150261</v>
      </c>
      <c r="E18" s="96">
        <v>12824.252010060001</v>
      </c>
      <c r="F18" s="97">
        <v>2.9155165670320393E-3</v>
      </c>
      <c r="G18" s="98">
        <v>37.280626909740022</v>
      </c>
      <c r="H18" s="99">
        <v>945.81506666042492</v>
      </c>
      <c r="I18" s="96">
        <v>1094.1080796000001</v>
      </c>
      <c r="J18" s="97">
        <v>0.15678859236529452</v>
      </c>
      <c r="K18" s="98">
        <v>148.29301293957519</v>
      </c>
      <c r="L18" s="7"/>
    </row>
    <row r="19" spans="2:12" x14ac:dyDescent="0.2">
      <c r="B19" s="101"/>
      <c r="C19" s="95" t="s">
        <v>151</v>
      </c>
      <c r="D19" s="96">
        <v>6130.0281740400005</v>
      </c>
      <c r="E19" s="96">
        <v>6042.9061939999992</v>
      </c>
      <c r="F19" s="97">
        <v>-1.4212329465132512E-2</v>
      </c>
      <c r="G19" s="98">
        <v>-87.12198004000129</v>
      </c>
      <c r="H19" s="99">
        <v>509.55710250999982</v>
      </c>
      <c r="I19" s="96">
        <v>572.60608247000005</v>
      </c>
      <c r="J19" s="97">
        <v>0.12373290382850266</v>
      </c>
      <c r="K19" s="98">
        <v>63.048979960000224</v>
      </c>
      <c r="L19" s="7"/>
    </row>
    <row r="20" spans="2:12" x14ac:dyDescent="0.2">
      <c r="B20" s="101"/>
      <c r="C20" s="95" t="s">
        <v>17</v>
      </c>
      <c r="D20" s="96">
        <v>1256.7596486422847</v>
      </c>
      <c r="E20" s="96">
        <v>1348.0743144979999</v>
      </c>
      <c r="F20" s="97">
        <v>7.265881424054732E-2</v>
      </c>
      <c r="G20" s="98">
        <v>91.314665855715248</v>
      </c>
      <c r="H20" s="99">
        <v>94.621465911314473</v>
      </c>
      <c r="I20" s="96">
        <v>101.39083089</v>
      </c>
      <c r="J20" s="97">
        <v>7.1541535670460066E-2</v>
      </c>
      <c r="K20" s="98">
        <v>6.7693649786855303</v>
      </c>
      <c r="L20" s="7"/>
    </row>
    <row r="21" spans="2:12" x14ac:dyDescent="0.2">
      <c r="B21" s="101"/>
      <c r="C21" s="95" t="s">
        <v>152</v>
      </c>
      <c r="D21" s="96">
        <v>2247.2161650668604</v>
      </c>
      <c r="E21" s="96">
        <v>2355.8779119999999</v>
      </c>
      <c r="F21" s="97">
        <v>4.8353936137650821E-2</v>
      </c>
      <c r="G21" s="98">
        <v>108.66174693313951</v>
      </c>
      <c r="H21" s="99">
        <v>169.65505229145558</v>
      </c>
      <c r="I21" s="96">
        <v>233.83871052999999</v>
      </c>
      <c r="J21" s="97">
        <v>0.37831857861964147</v>
      </c>
      <c r="K21" s="98">
        <v>64.18365823854441</v>
      </c>
      <c r="L21" s="7"/>
    </row>
    <row r="22" spans="2:12" x14ac:dyDescent="0.2">
      <c r="B22" s="101"/>
      <c r="C22" s="95" t="s">
        <v>153</v>
      </c>
      <c r="D22" s="96">
        <v>10150.197061756775</v>
      </c>
      <c r="E22" s="96">
        <v>7936.6643308199991</v>
      </c>
      <c r="F22" s="97">
        <v>-0.21807780848677061</v>
      </c>
      <c r="G22" s="98">
        <v>-2213.5327309367758</v>
      </c>
      <c r="H22" s="99">
        <v>724.25966777048916</v>
      </c>
      <c r="I22" s="96">
        <v>704.13513054999999</v>
      </c>
      <c r="J22" s="97">
        <v>-2.7786356352603736E-2</v>
      </c>
      <c r="K22" s="98">
        <v>-20.124537220489174</v>
      </c>
      <c r="L22" s="7"/>
    </row>
    <row r="23" spans="2:12" x14ac:dyDescent="0.2">
      <c r="B23" s="101"/>
      <c r="C23" s="95" t="s">
        <v>154</v>
      </c>
      <c r="D23" s="96">
        <v>2139.7049044811351</v>
      </c>
      <c r="E23" s="96">
        <v>2274.9046976899999</v>
      </c>
      <c r="F23" s="97">
        <v>6.3186186527739885E-2</v>
      </c>
      <c r="G23" s="98">
        <v>135.19979320886478</v>
      </c>
      <c r="H23" s="99">
        <v>160.80870936939263</v>
      </c>
      <c r="I23" s="96">
        <v>211.34374233</v>
      </c>
      <c r="J23" s="97">
        <v>0.31425557209419352</v>
      </c>
      <c r="K23" s="98">
        <v>50.535032960607367</v>
      </c>
      <c r="L23" s="7"/>
    </row>
    <row r="24" spans="2:12" ht="10.8" thickBot="1" x14ac:dyDescent="0.25">
      <c r="B24" s="101"/>
      <c r="C24" s="95" t="s">
        <v>185</v>
      </c>
      <c r="D24" s="96">
        <v>2426.0136457400004</v>
      </c>
      <c r="E24" s="96">
        <v>2967.5673430500001</v>
      </c>
      <c r="F24" s="97">
        <v>0.22322780346308035</v>
      </c>
      <c r="G24" s="98">
        <v>541.55369730999973</v>
      </c>
      <c r="H24" s="99">
        <v>164.11913267</v>
      </c>
      <c r="I24" s="96">
        <v>277.3904589</v>
      </c>
      <c r="J24" s="97">
        <v>0.69017746064840946</v>
      </c>
      <c r="K24" s="98">
        <v>113.27132623</v>
      </c>
      <c r="L24" s="7"/>
    </row>
    <row r="25" spans="2:12" ht="10.8" thickBot="1" x14ac:dyDescent="0.25">
      <c r="B25" s="77" t="s">
        <v>187</v>
      </c>
      <c r="C25" s="78"/>
      <c r="D25" s="79">
        <v>43810.203507115722</v>
      </c>
      <c r="E25" s="79">
        <v>43755.122883360011</v>
      </c>
      <c r="F25" s="80">
        <v>-1.2572556013524805E-3</v>
      </c>
      <c r="G25" s="79">
        <v>-55.080623755711258</v>
      </c>
      <c r="H25" s="79">
        <v>3377.4060075453272</v>
      </c>
      <c r="I25" s="79">
        <v>4324.9356903799999</v>
      </c>
      <c r="J25" s="81">
        <v>0.28054953438166286</v>
      </c>
      <c r="K25" s="79">
        <v>947.52968283467305</v>
      </c>
      <c r="L25" s="7"/>
    </row>
    <row r="26" spans="2:12" x14ac:dyDescent="0.2">
      <c r="B26" s="77" t="s">
        <v>251</v>
      </c>
      <c r="C26" s="78"/>
      <c r="D26" s="79">
        <v>50747.219282239697</v>
      </c>
      <c r="E26" s="79">
        <v>56407.885875140004</v>
      </c>
      <c r="F26" s="80">
        <v>0.11154634033083677</v>
      </c>
      <c r="G26" s="79">
        <v>5660.6665929003057</v>
      </c>
      <c r="H26" s="79">
        <v>4544.10137149817</v>
      </c>
      <c r="I26" s="79">
        <v>5097.0224357200004</v>
      </c>
      <c r="J26" s="81">
        <v>0.12167885771428888</v>
      </c>
      <c r="K26" s="79">
        <v>552.92106422182997</v>
      </c>
      <c r="L26" s="7"/>
    </row>
    <row r="27" spans="2:12" x14ac:dyDescent="0.2">
      <c r="B27" s="11"/>
      <c r="C27" s="11"/>
      <c r="D27" s="11"/>
      <c r="E27" s="11"/>
      <c r="F27" s="11"/>
      <c r="G27" s="53"/>
      <c r="H27" s="11"/>
      <c r="I27" s="11"/>
      <c r="J27" s="11"/>
      <c r="K27" s="11"/>
      <c r="L27" s="7"/>
    </row>
    <row r="28" spans="2:12" x14ac:dyDescent="0.2">
      <c r="B28" s="83" t="s">
        <v>176</v>
      </c>
      <c r="C28" s="83"/>
      <c r="D28" s="83"/>
      <c r="E28" s="84"/>
      <c r="F28" s="83"/>
      <c r="G28" s="85"/>
      <c r="H28" s="83"/>
      <c r="I28" s="83"/>
      <c r="J28" s="83"/>
      <c r="K28" s="86"/>
      <c r="L28" s="7"/>
    </row>
    <row r="29" spans="2:12" x14ac:dyDescent="0.2">
      <c r="B29" s="279" t="s">
        <v>252</v>
      </c>
      <c r="C29" s="279"/>
      <c r="D29" s="279"/>
      <c r="E29" s="279"/>
      <c r="F29" s="279"/>
      <c r="G29" s="279"/>
      <c r="H29" s="279"/>
      <c r="I29" s="279"/>
      <c r="J29" s="279"/>
      <c r="K29" s="279"/>
      <c r="L29" s="7"/>
    </row>
    <row r="30" spans="2:12" x14ac:dyDescent="0.2">
      <c r="B30" s="83"/>
      <c r="C30" s="83"/>
      <c r="D30" s="83"/>
      <c r="E30" s="84"/>
      <c r="F30" s="83"/>
      <c r="G30" s="85"/>
      <c r="H30" s="83"/>
      <c r="I30" s="83"/>
      <c r="J30" s="83"/>
      <c r="K30" s="86"/>
      <c r="L30" s="7"/>
    </row>
    <row r="31" spans="2:12" x14ac:dyDescent="0.2">
      <c r="B31" s="20"/>
      <c r="C31" s="20"/>
      <c r="D31" s="20"/>
      <c r="E31" s="20"/>
      <c r="F31" s="20"/>
      <c r="G31" s="87"/>
      <c r="H31" s="20"/>
      <c r="I31" s="20"/>
      <c r="J31" s="20"/>
      <c r="K31" s="20"/>
      <c r="L31" s="7"/>
    </row>
    <row r="32" spans="2:12" x14ac:dyDescent="0.2">
      <c r="B32" s="227" t="s">
        <v>137</v>
      </c>
      <c r="C32" s="227"/>
      <c r="D32" s="227"/>
      <c r="E32" s="227"/>
      <c r="F32" s="227"/>
      <c r="G32" s="241"/>
      <c r="H32" s="227"/>
      <c r="I32" s="227"/>
      <c r="J32" s="227"/>
      <c r="K32" s="227"/>
      <c r="L32" s="7"/>
    </row>
    <row r="33" spans="2:12" x14ac:dyDescent="0.2">
      <c r="B33" s="228" t="s">
        <v>136</v>
      </c>
      <c r="C33" s="228"/>
      <c r="D33" s="228"/>
      <c r="E33" s="228"/>
      <c r="F33" s="228"/>
      <c r="G33" s="242"/>
      <c r="H33" s="228"/>
      <c r="I33" s="228"/>
      <c r="J33" s="228"/>
      <c r="K33" s="228"/>
      <c r="L33" s="7"/>
    </row>
    <row r="34" spans="2:12" x14ac:dyDescent="0.2">
      <c r="D34" s="3"/>
      <c r="G34" s="7"/>
      <c r="H34" s="7"/>
    </row>
    <row r="35" spans="2:12" x14ac:dyDescent="0.2">
      <c r="G35" s="7"/>
      <c r="H35" s="7"/>
    </row>
  </sheetData>
  <mergeCells count="11">
    <mergeCell ref="H6:I6"/>
    <mergeCell ref="J6:K6"/>
    <mergeCell ref="B32:K32"/>
    <mergeCell ref="B33:K33"/>
    <mergeCell ref="B2:G2"/>
    <mergeCell ref="B3:G3"/>
    <mergeCell ref="B7:C7"/>
    <mergeCell ref="B6:C6"/>
    <mergeCell ref="D6:E6"/>
    <mergeCell ref="F6:G6"/>
    <mergeCell ref="B29:K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249977111117893"/>
  </sheetPr>
  <dimension ref="A2:K33"/>
  <sheetViews>
    <sheetView showGridLines="0" workbookViewId="0">
      <selection activeCell="A2" sqref="A2"/>
    </sheetView>
  </sheetViews>
  <sheetFormatPr baseColWidth="10" defaultColWidth="11.44140625" defaultRowHeight="10.199999999999999" x14ac:dyDescent="0.2"/>
  <cols>
    <col min="1" max="1" width="11.44140625" style="1"/>
    <col min="2" max="2" width="33.44140625" style="1" customWidth="1"/>
    <col min="3" max="6" width="10.77734375" style="1" customWidth="1"/>
    <col min="7" max="16384" width="11.44140625" style="1"/>
  </cols>
  <sheetData>
    <row r="2" spans="1:11" ht="13.8" x14ac:dyDescent="0.3">
      <c r="A2" s="20" t="s">
        <v>2</v>
      </c>
      <c r="B2" s="230" t="s">
        <v>124</v>
      </c>
      <c r="C2" s="250"/>
      <c r="D2" s="250"/>
      <c r="E2" s="250"/>
      <c r="F2" s="250"/>
      <c r="G2" s="250"/>
      <c r="H2" s="17"/>
      <c r="I2" s="17"/>
      <c r="J2" s="17"/>
      <c r="K2" s="17"/>
    </row>
    <row r="3" spans="1:11" x14ac:dyDescent="0.2">
      <c r="A3" s="17"/>
      <c r="B3" s="228" t="s">
        <v>122</v>
      </c>
      <c r="C3" s="250"/>
      <c r="D3" s="250"/>
      <c r="E3" s="250"/>
      <c r="F3" s="250"/>
      <c r="G3" s="250"/>
      <c r="H3" s="17"/>
      <c r="I3" s="17"/>
      <c r="J3" s="17"/>
      <c r="K3" s="17"/>
    </row>
    <row r="4" spans="1:11" x14ac:dyDescent="0.2">
      <c r="A4" s="17"/>
      <c r="B4" s="19"/>
      <c r="C4" s="19"/>
      <c r="D4" s="19"/>
      <c r="E4" s="19"/>
      <c r="F4" s="19"/>
      <c r="G4" s="19"/>
      <c r="H4" s="17"/>
      <c r="I4" s="17"/>
      <c r="J4" s="17"/>
      <c r="K4" s="17"/>
    </row>
    <row r="5" spans="1:11" x14ac:dyDescent="0.2">
      <c r="A5" s="17"/>
      <c r="B5" s="17"/>
      <c r="C5" s="17"/>
      <c r="D5" s="17"/>
      <c r="E5" s="17"/>
      <c r="F5" s="17"/>
      <c r="G5" s="17"/>
      <c r="H5" s="17"/>
      <c r="I5" s="17"/>
      <c r="J5" s="17"/>
      <c r="K5" s="17"/>
    </row>
    <row r="6" spans="1:11" ht="12.75" customHeight="1" x14ac:dyDescent="0.2">
      <c r="A6" s="17"/>
      <c r="B6" s="251" t="s">
        <v>158</v>
      </c>
      <c r="C6" s="247" t="str">
        <f>CONCATENATE("enero-",G6)</f>
        <v>enero-diciembre</v>
      </c>
      <c r="D6" s="247"/>
      <c r="E6" s="248" t="s">
        <v>8</v>
      </c>
      <c r="F6" s="249"/>
      <c r="G6" s="238" t="s">
        <v>248</v>
      </c>
      <c r="H6" s="239"/>
      <c r="I6" s="239" t="s">
        <v>8</v>
      </c>
      <c r="J6" s="240"/>
      <c r="K6" s="17"/>
    </row>
    <row r="7" spans="1:11" ht="10.8" thickBot="1" x14ac:dyDescent="0.25">
      <c r="A7" s="17"/>
      <c r="B7" s="252"/>
      <c r="C7" s="54">
        <v>2023</v>
      </c>
      <c r="D7" s="54">
        <v>2024</v>
      </c>
      <c r="E7" s="54" t="s">
        <v>10</v>
      </c>
      <c r="F7" s="55" t="s">
        <v>11</v>
      </c>
      <c r="G7" s="56">
        <v>2023</v>
      </c>
      <c r="H7" s="12">
        <v>2024</v>
      </c>
      <c r="I7" s="12" t="s">
        <v>10</v>
      </c>
      <c r="J7" s="57" t="s">
        <v>11</v>
      </c>
      <c r="K7" s="17"/>
    </row>
    <row r="8" spans="1:11" ht="10.8" thickBot="1" x14ac:dyDescent="0.25">
      <c r="A8" s="17"/>
      <c r="B8" s="104" t="s">
        <v>159</v>
      </c>
      <c r="C8" s="105">
        <v>85309.10201505755</v>
      </c>
      <c r="D8" s="105">
        <v>84154.814555400008</v>
      </c>
      <c r="E8" s="106">
        <v>-1.3530648341062212E-2</v>
      </c>
      <c r="F8" s="107">
        <v>-1154.2874596575421</v>
      </c>
      <c r="G8" s="108">
        <v>6590.1913363120202</v>
      </c>
      <c r="H8" s="105">
        <v>7585.0687422000001</v>
      </c>
      <c r="I8" s="106">
        <v>0.15096335677026484</v>
      </c>
      <c r="J8" s="107">
        <v>994.87740588797988</v>
      </c>
      <c r="K8" s="17"/>
    </row>
    <row r="9" spans="1:11" ht="10.8" thickBot="1" x14ac:dyDescent="0.25">
      <c r="A9" s="17"/>
      <c r="B9" s="100" t="s">
        <v>160</v>
      </c>
      <c r="C9" s="90">
        <v>21987.444831393579</v>
      </c>
      <c r="D9" s="90">
        <v>22732.137146699999</v>
      </c>
      <c r="E9" s="102">
        <v>3.3868979366040275E-2</v>
      </c>
      <c r="F9" s="92">
        <v>744.69231530641991</v>
      </c>
      <c r="G9" s="93">
        <v>1738.0981598431517</v>
      </c>
      <c r="H9" s="90">
        <v>2009.5708904000001</v>
      </c>
      <c r="I9" s="102">
        <v>0.15618952762791394</v>
      </c>
      <c r="J9" s="92">
        <v>271.47273055684832</v>
      </c>
      <c r="K9" s="17"/>
    </row>
    <row r="10" spans="1:11" x14ac:dyDescent="0.2">
      <c r="A10" s="17"/>
      <c r="B10" s="95" t="s">
        <v>161</v>
      </c>
      <c r="C10" s="96">
        <v>6951.4884403921978</v>
      </c>
      <c r="D10" s="96">
        <v>7164.6494765100006</v>
      </c>
      <c r="E10" s="103">
        <v>3.0664085532993601E-2</v>
      </c>
      <c r="F10" s="98">
        <v>213.16103611780272</v>
      </c>
      <c r="G10" s="99">
        <v>549.71561454789151</v>
      </c>
      <c r="H10" s="96">
        <v>630.93688605</v>
      </c>
      <c r="I10" s="103">
        <v>0.14775143611103014</v>
      </c>
      <c r="J10" s="98">
        <v>81.221271502108493</v>
      </c>
      <c r="K10" s="17"/>
    </row>
    <row r="11" spans="1:11" ht="10.8" thickBot="1" x14ac:dyDescent="0.25">
      <c r="A11" s="17"/>
      <c r="B11" s="95" t="s">
        <v>162</v>
      </c>
      <c r="C11" s="96">
        <v>5564.0042659679812</v>
      </c>
      <c r="D11" s="96">
        <v>5882.1069713699999</v>
      </c>
      <c r="E11" s="103">
        <v>5.7171542327471236E-2</v>
      </c>
      <c r="F11" s="98">
        <v>318.10270540201873</v>
      </c>
      <c r="G11" s="99">
        <v>468.49545054476545</v>
      </c>
      <c r="H11" s="96">
        <v>541.33517554000002</v>
      </c>
      <c r="I11" s="103">
        <v>0.15547584274412207</v>
      </c>
      <c r="J11" s="98">
        <v>72.839724995234576</v>
      </c>
      <c r="K11" s="17"/>
    </row>
    <row r="12" spans="1:11" ht="10.8" thickBot="1" x14ac:dyDescent="0.25">
      <c r="A12" s="17"/>
      <c r="B12" s="100" t="s">
        <v>163</v>
      </c>
      <c r="C12" s="90">
        <v>46045.115837767589</v>
      </c>
      <c r="D12" s="90">
        <v>44816.081212999998</v>
      </c>
      <c r="E12" s="102">
        <v>-2.669196509566607E-2</v>
      </c>
      <c r="F12" s="92">
        <v>-1229.0346247675916</v>
      </c>
      <c r="G12" s="93">
        <v>3537.398395342203</v>
      </c>
      <c r="H12" s="90">
        <v>3930.3477708</v>
      </c>
      <c r="I12" s="102">
        <v>0.11108428611693988</v>
      </c>
      <c r="J12" s="92">
        <v>392.94937545779703</v>
      </c>
      <c r="K12" s="17"/>
    </row>
    <row r="13" spans="1:11" x14ac:dyDescent="0.2">
      <c r="A13" s="17"/>
      <c r="B13" s="95" t="s">
        <v>164</v>
      </c>
      <c r="C13" s="96">
        <v>15998.172550504429</v>
      </c>
      <c r="D13" s="96">
        <v>14293.20156071</v>
      </c>
      <c r="E13" s="103">
        <v>-0.10657285914450709</v>
      </c>
      <c r="F13" s="98">
        <v>-1704.9709897944285</v>
      </c>
      <c r="G13" s="99">
        <v>982.20235718141419</v>
      </c>
      <c r="H13" s="96">
        <v>986.71488586999999</v>
      </c>
      <c r="I13" s="103">
        <v>4.5942963337364251E-3</v>
      </c>
      <c r="J13" s="98">
        <v>4.5125286885858031</v>
      </c>
      <c r="K13" s="17"/>
    </row>
    <row r="14" spans="1:11" ht="10.8" thickBot="1" x14ac:dyDescent="0.25">
      <c r="A14" s="17"/>
      <c r="B14" s="95" t="s">
        <v>165</v>
      </c>
      <c r="C14" s="96">
        <v>30046.943287263144</v>
      </c>
      <c r="D14" s="96">
        <v>30522.879652000003</v>
      </c>
      <c r="E14" s="103">
        <v>1.5839759811395071E-2</v>
      </c>
      <c r="F14" s="98">
        <v>475.9363647368591</v>
      </c>
      <c r="G14" s="99">
        <v>2555.1960381607923</v>
      </c>
      <c r="H14" s="96">
        <v>2943.6328849000001</v>
      </c>
      <c r="I14" s="103">
        <v>0.15201841304466068</v>
      </c>
      <c r="J14" s="98">
        <v>388.43684673920779</v>
      </c>
      <c r="K14" s="17"/>
    </row>
    <row r="15" spans="1:11" ht="10.8" thickBot="1" x14ac:dyDescent="0.25">
      <c r="A15" s="17"/>
      <c r="B15" s="100" t="s">
        <v>166</v>
      </c>
      <c r="C15" s="90">
        <v>17276.541345896396</v>
      </c>
      <c r="D15" s="90">
        <v>16606.596195800001</v>
      </c>
      <c r="E15" s="102">
        <v>-3.8777735467031005E-2</v>
      </c>
      <c r="F15" s="92">
        <v>-669.94515009639508</v>
      </c>
      <c r="G15" s="93">
        <v>1314.6947811266764</v>
      </c>
      <c r="H15" s="90">
        <v>1645.1500811000001</v>
      </c>
      <c r="I15" s="102">
        <v>0.25135514700235428</v>
      </c>
      <c r="J15" s="92">
        <v>330.45529997332369</v>
      </c>
      <c r="K15" s="17"/>
    </row>
    <row r="16" spans="1:11" x14ac:dyDescent="0.2">
      <c r="A16" s="17"/>
      <c r="B16" s="95" t="s">
        <v>167</v>
      </c>
      <c r="C16" s="96">
        <v>2365.3483270791394</v>
      </c>
      <c r="D16" s="96">
        <v>2329.2491354499998</v>
      </c>
      <c r="E16" s="103">
        <v>-1.5261681003117533E-2</v>
      </c>
      <c r="F16" s="98">
        <v>-36.099191629139568</v>
      </c>
      <c r="G16" s="99">
        <v>181.42414301803805</v>
      </c>
      <c r="H16" s="96">
        <v>295.21585682</v>
      </c>
      <c r="I16" s="103">
        <v>0.62721373191575847</v>
      </c>
      <c r="J16" s="98">
        <v>113.79171380196195</v>
      </c>
      <c r="K16" s="17"/>
    </row>
    <row r="17" spans="1:11" x14ac:dyDescent="0.2">
      <c r="A17" s="17"/>
      <c r="B17" s="95" t="s">
        <v>168</v>
      </c>
      <c r="C17" s="96">
        <v>1305.2699220710135</v>
      </c>
      <c r="D17" s="96">
        <v>1198.8459984179999</v>
      </c>
      <c r="E17" s="103">
        <v>-8.1534035109117942E-2</v>
      </c>
      <c r="F17" s="98">
        <v>-106.42392365301362</v>
      </c>
      <c r="G17" s="99">
        <v>75.459539002310308</v>
      </c>
      <c r="H17" s="96">
        <v>150.64266656000001</v>
      </c>
      <c r="I17" s="103">
        <v>0.99633695821263712</v>
      </c>
      <c r="J17" s="98">
        <v>75.183127557689701</v>
      </c>
      <c r="K17" s="17"/>
    </row>
    <row r="18" spans="1:11" x14ac:dyDescent="0.2">
      <c r="A18" s="17"/>
      <c r="B18" s="17"/>
      <c r="C18" s="17"/>
      <c r="D18" s="17"/>
      <c r="E18" s="17"/>
      <c r="F18" s="17"/>
      <c r="G18" s="82"/>
      <c r="H18" s="17"/>
      <c r="I18" s="17"/>
      <c r="J18" s="17"/>
      <c r="K18" s="17"/>
    </row>
    <row r="19" spans="1:11" x14ac:dyDescent="0.2">
      <c r="A19" s="17"/>
      <c r="B19" s="227" t="s">
        <v>137</v>
      </c>
      <c r="C19" s="227"/>
      <c r="D19" s="227"/>
      <c r="E19" s="227"/>
      <c r="F19" s="227"/>
      <c r="G19" s="241"/>
      <c r="H19" s="227"/>
      <c r="I19" s="227"/>
      <c r="J19" s="227"/>
      <c r="K19" s="227"/>
    </row>
    <row r="20" spans="1:11" ht="24" customHeight="1" x14ac:dyDescent="0.2">
      <c r="A20" s="17"/>
      <c r="B20" s="228" t="s">
        <v>136</v>
      </c>
      <c r="C20" s="228"/>
      <c r="D20" s="228"/>
      <c r="E20" s="228"/>
      <c r="F20" s="228"/>
      <c r="G20" s="242"/>
      <c r="H20" s="228"/>
      <c r="I20" s="228"/>
      <c r="J20" s="228"/>
      <c r="K20" s="228"/>
    </row>
    <row r="21" spans="1:11" x14ac:dyDescent="0.2">
      <c r="H21" s="7"/>
    </row>
    <row r="22" spans="1:11" x14ac:dyDescent="0.2">
      <c r="H22" s="7"/>
    </row>
    <row r="23" spans="1:11" x14ac:dyDescent="0.2">
      <c r="H23" s="7"/>
    </row>
    <row r="24" spans="1:11" x14ac:dyDescent="0.2">
      <c r="H24" s="7"/>
    </row>
    <row r="25" spans="1:11" x14ac:dyDescent="0.2">
      <c r="H25" s="7"/>
    </row>
    <row r="26" spans="1:11" x14ac:dyDescent="0.2">
      <c r="H26" s="7"/>
    </row>
    <row r="27" spans="1:11" x14ac:dyDescent="0.2">
      <c r="H27" s="7"/>
    </row>
    <row r="28" spans="1:11" x14ac:dyDescent="0.2">
      <c r="H28" s="7"/>
    </row>
    <row r="29" spans="1:11" x14ac:dyDescent="0.2">
      <c r="H29" s="7"/>
    </row>
    <row r="30" spans="1:11" x14ac:dyDescent="0.2">
      <c r="H30" s="7"/>
    </row>
    <row r="31" spans="1:11" x14ac:dyDescent="0.2">
      <c r="H31" s="7"/>
    </row>
    <row r="32" spans="1:11" x14ac:dyDescent="0.2">
      <c r="H32" s="7"/>
    </row>
    <row r="33" spans="8:8" x14ac:dyDescent="0.2">
      <c r="H33" s="7"/>
    </row>
  </sheetData>
  <mergeCells count="9">
    <mergeCell ref="I6:J6"/>
    <mergeCell ref="B19:K19"/>
    <mergeCell ref="B20:K20"/>
    <mergeCell ref="B2:G2"/>
    <mergeCell ref="B3:G3"/>
    <mergeCell ref="B6:B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249977111117893"/>
  </sheetPr>
  <dimension ref="A2:L67"/>
  <sheetViews>
    <sheetView showGridLines="0" workbookViewId="0">
      <selection activeCell="B66" sqref="B66:L66"/>
    </sheetView>
  </sheetViews>
  <sheetFormatPr baseColWidth="10" defaultColWidth="11.44140625" defaultRowHeight="10.199999999999999" x14ac:dyDescent="0.2"/>
  <cols>
    <col min="1" max="1" width="11.44140625" style="1"/>
    <col min="2" max="2" width="38.21875" style="1" bestFit="1" customWidth="1"/>
    <col min="3" max="7" width="9.21875" style="1" customWidth="1"/>
    <col min="8" max="16384" width="11.44140625" style="1"/>
  </cols>
  <sheetData>
    <row r="2" spans="1:12" ht="13.8" x14ac:dyDescent="0.3">
      <c r="A2" s="17" t="s">
        <v>3</v>
      </c>
      <c r="B2" s="230" t="s">
        <v>125</v>
      </c>
      <c r="C2" s="250"/>
      <c r="D2" s="250"/>
      <c r="E2" s="250"/>
      <c r="F2" s="250"/>
      <c r="G2" s="250"/>
      <c r="H2" s="17"/>
      <c r="I2" s="17"/>
      <c r="J2" s="17"/>
      <c r="K2" s="17"/>
      <c r="L2" s="17"/>
    </row>
    <row r="3" spans="1:12" x14ac:dyDescent="0.2">
      <c r="A3" s="17"/>
      <c r="B3" s="228" t="s">
        <v>122</v>
      </c>
      <c r="C3" s="250"/>
      <c r="D3" s="250"/>
      <c r="E3" s="250"/>
      <c r="F3" s="250"/>
      <c r="G3" s="250"/>
      <c r="H3" s="17"/>
      <c r="I3" s="17"/>
      <c r="J3" s="17"/>
      <c r="K3" s="17"/>
      <c r="L3" s="17"/>
    </row>
    <row r="4" spans="1:12" x14ac:dyDescent="0.2">
      <c r="A4" s="17"/>
      <c r="B4" s="17"/>
      <c r="C4" s="17"/>
      <c r="D4" s="17"/>
      <c r="E4" s="17"/>
      <c r="F4" s="17"/>
      <c r="G4" s="17"/>
      <c r="H4" s="17"/>
      <c r="I4" s="17"/>
      <c r="J4" s="17"/>
      <c r="K4" s="17"/>
      <c r="L4" s="17"/>
    </row>
    <row r="5" spans="1:12" x14ac:dyDescent="0.2">
      <c r="A5" s="17"/>
      <c r="B5" s="17"/>
      <c r="C5" s="17"/>
      <c r="D5" s="17"/>
      <c r="E5" s="17"/>
      <c r="F5" s="17"/>
      <c r="G5" s="17"/>
      <c r="H5" s="17"/>
      <c r="I5" s="17"/>
      <c r="J5" s="17"/>
      <c r="K5" s="17"/>
      <c r="L5" s="17"/>
    </row>
    <row r="6" spans="1:12" x14ac:dyDescent="0.2">
      <c r="A6" s="17"/>
      <c r="B6" s="260" t="s">
        <v>18</v>
      </c>
      <c r="C6" s="257" t="str">
        <f>CONCATENATE("enero-",H6)</f>
        <v>enero-diciembre</v>
      </c>
      <c r="D6" s="258"/>
      <c r="E6" s="258"/>
      <c r="F6" s="258"/>
      <c r="G6" s="259"/>
      <c r="H6" s="253" t="s">
        <v>248</v>
      </c>
      <c r="I6" s="254"/>
      <c r="J6" s="254"/>
      <c r="K6" s="254"/>
      <c r="L6" s="255"/>
    </row>
    <row r="7" spans="1:12" ht="34.5" customHeight="1" thickBot="1" x14ac:dyDescent="0.25">
      <c r="A7" s="17"/>
      <c r="B7" s="261"/>
      <c r="C7" s="129">
        <f>+'Cuadro 3'!C7</f>
        <v>2023</v>
      </c>
      <c r="D7" s="129">
        <f>+'Cuadro 3'!D7</f>
        <v>2024</v>
      </c>
      <c r="E7" s="130" t="s">
        <v>188</v>
      </c>
      <c r="F7" s="129" t="s">
        <v>189</v>
      </c>
      <c r="G7" s="130" t="s">
        <v>190</v>
      </c>
      <c r="H7" s="131">
        <f>+C7</f>
        <v>2023</v>
      </c>
      <c r="I7" s="131">
        <f>+D7</f>
        <v>2024</v>
      </c>
      <c r="J7" s="132" t="str">
        <f>+E7</f>
        <v>% Var.
'2024/2023</v>
      </c>
      <c r="K7" s="131" t="str">
        <f>+F7</f>
        <v>US$ Dif.
'2024/2023</v>
      </c>
      <c r="L7" s="132" t="str">
        <f>+G7</f>
        <v>% Part.
2024</v>
      </c>
    </row>
    <row r="8" spans="1:12" ht="10.8" thickTop="1" x14ac:dyDescent="0.2">
      <c r="A8" s="17"/>
      <c r="B8" s="133" t="s">
        <v>193</v>
      </c>
      <c r="C8" s="134">
        <v>24257.611898444578</v>
      </c>
      <c r="D8" s="134">
        <v>31551.089326799996</v>
      </c>
      <c r="E8" s="135">
        <v>0.3006675784446482</v>
      </c>
      <c r="F8" s="134">
        <v>7293.4774283554179</v>
      </c>
      <c r="G8" s="136">
        <v>0.31499741988453911</v>
      </c>
      <c r="H8" s="134">
        <v>2377.8111050308498</v>
      </c>
      <c r="I8" s="134">
        <v>2946.7745773000001</v>
      </c>
      <c r="J8" s="136">
        <v>0.2392803495052096</v>
      </c>
      <c r="K8" s="137">
        <v>568.96347226915032</v>
      </c>
      <c r="L8" s="136">
        <v>0.31275606809767775</v>
      </c>
    </row>
    <row r="9" spans="1:12" x14ac:dyDescent="0.2">
      <c r="A9" s="17"/>
      <c r="B9" s="110" t="s">
        <v>194</v>
      </c>
      <c r="C9" s="111">
        <v>16930.41928300311</v>
      </c>
      <c r="D9" s="111">
        <v>17273.497122199999</v>
      </c>
      <c r="E9" s="112">
        <v>2.0263989536355664E-2</v>
      </c>
      <c r="F9" s="111">
        <v>343.07783919688882</v>
      </c>
      <c r="G9" s="113">
        <v>0.1724538563318081</v>
      </c>
      <c r="H9" s="111">
        <v>1557.7453841563199</v>
      </c>
      <c r="I9" s="111">
        <v>1524.3480629999999</v>
      </c>
      <c r="J9" s="112">
        <v>-2.1439525031498041E-2</v>
      </c>
      <c r="K9" s="114">
        <v>-33.397321156320004</v>
      </c>
      <c r="L9" s="115">
        <v>0.16178675839976039</v>
      </c>
    </row>
    <row r="10" spans="1:12" x14ac:dyDescent="0.2">
      <c r="A10" s="17"/>
      <c r="B10" s="138" t="s">
        <v>246</v>
      </c>
      <c r="C10" s="139">
        <v>2361.3659350151916</v>
      </c>
      <c r="D10" s="139">
        <v>3574.8181798600003</v>
      </c>
      <c r="E10" s="140">
        <v>0.51387725504602999</v>
      </c>
      <c r="F10" s="139">
        <v>1213.4522448448088</v>
      </c>
      <c r="G10" s="141">
        <v>3.5690003966226055E-2</v>
      </c>
      <c r="H10" s="139">
        <v>484.81939187197509</v>
      </c>
      <c r="I10" s="139">
        <v>1074.7558186000001</v>
      </c>
      <c r="J10" s="140">
        <v>1.2168168943287809</v>
      </c>
      <c r="K10" s="142">
        <v>589.93642672802503</v>
      </c>
      <c r="L10" s="141">
        <v>0.11406926290860839</v>
      </c>
    </row>
    <row r="11" spans="1:12" x14ac:dyDescent="0.2">
      <c r="A11" s="17"/>
      <c r="B11" s="110" t="s">
        <v>195</v>
      </c>
      <c r="C11" s="111">
        <v>6130.0281740400005</v>
      </c>
      <c r="D11" s="111">
        <v>6042.9061939999992</v>
      </c>
      <c r="E11" s="112">
        <v>-1.4212329465132512E-2</v>
      </c>
      <c r="F11" s="111">
        <v>-87.12198004000129</v>
      </c>
      <c r="G11" s="113">
        <v>6.0330717586268463E-2</v>
      </c>
      <c r="H11" s="111">
        <v>509.55710250999982</v>
      </c>
      <c r="I11" s="111">
        <v>572.60608247000005</v>
      </c>
      <c r="J11" s="112">
        <v>0.12373290382850266</v>
      </c>
      <c r="K11" s="114">
        <v>63.048979960000224</v>
      </c>
      <c r="L11" s="115">
        <v>6.0773575387032312E-2</v>
      </c>
    </row>
    <row r="12" spans="1:12" x14ac:dyDescent="0.2">
      <c r="A12" s="17"/>
      <c r="B12" s="138" t="s">
        <v>198</v>
      </c>
      <c r="C12" s="139">
        <v>2150.2731771500003</v>
      </c>
      <c r="D12" s="139">
        <v>1806.2825433100002</v>
      </c>
      <c r="E12" s="140">
        <v>-0.15997531732034609</v>
      </c>
      <c r="F12" s="139">
        <v>-343.9906338400001</v>
      </c>
      <c r="G12" s="141">
        <v>1.8033429363779128E-2</v>
      </c>
      <c r="H12" s="139">
        <v>119.73006465</v>
      </c>
      <c r="I12" s="139">
        <v>169.38616055</v>
      </c>
      <c r="J12" s="140">
        <v>0.4147337266137523</v>
      </c>
      <c r="K12" s="142">
        <v>49.656095899999997</v>
      </c>
      <c r="L12" s="141">
        <v>1.7977808676603983E-2</v>
      </c>
    </row>
    <row r="13" spans="1:12" x14ac:dyDescent="0.2">
      <c r="A13" s="17"/>
      <c r="B13" s="110" t="s">
        <v>199</v>
      </c>
      <c r="C13" s="111">
        <v>1334.15088513</v>
      </c>
      <c r="D13" s="111">
        <v>1435.8094587099999</v>
      </c>
      <c r="E13" s="112">
        <v>7.6197208811276562E-2</v>
      </c>
      <c r="F13" s="111">
        <v>101.65857357999994</v>
      </c>
      <c r="G13" s="113">
        <v>1.4334727725400467E-2</v>
      </c>
      <c r="H13" s="111">
        <v>107.16122295999999</v>
      </c>
      <c r="I13" s="111">
        <v>163.98891467999999</v>
      </c>
      <c r="J13" s="112">
        <v>0.53030088823465604</v>
      </c>
      <c r="K13" s="114">
        <v>56.827691720000004</v>
      </c>
      <c r="L13" s="115">
        <v>1.7404971714502768E-2</v>
      </c>
    </row>
    <row r="14" spans="1:12" x14ac:dyDescent="0.2">
      <c r="A14" s="17"/>
      <c r="B14" s="138" t="s">
        <v>196</v>
      </c>
      <c r="C14" s="139">
        <v>4977.6704686720004</v>
      </c>
      <c r="D14" s="139">
        <v>2582.2979114899995</v>
      </c>
      <c r="E14" s="140">
        <v>-0.48122361097581168</v>
      </c>
      <c r="F14" s="139">
        <v>-2395.3725571820009</v>
      </c>
      <c r="G14" s="141">
        <v>2.5780953902014861E-2</v>
      </c>
      <c r="H14" s="139">
        <v>245.45354075099999</v>
      </c>
      <c r="I14" s="139">
        <v>157.63952011999999</v>
      </c>
      <c r="J14" s="140">
        <v>-0.35776228919868314</v>
      </c>
      <c r="K14" s="142">
        <v>-87.814020631000005</v>
      </c>
      <c r="L14" s="141">
        <v>1.6731078403258749E-2</v>
      </c>
    </row>
    <row r="15" spans="1:12" x14ac:dyDescent="0.2">
      <c r="A15" s="17"/>
      <c r="B15" s="110" t="s">
        <v>202</v>
      </c>
      <c r="C15" s="111">
        <v>1132.9644373500003</v>
      </c>
      <c r="D15" s="111">
        <v>1599.4561439699999</v>
      </c>
      <c r="E15" s="112">
        <v>0.4117443506974694</v>
      </c>
      <c r="F15" s="111">
        <v>466.4917066199996</v>
      </c>
      <c r="G15" s="113">
        <v>1.5968531335020096E-2</v>
      </c>
      <c r="H15" s="111">
        <v>87.957671759999997</v>
      </c>
      <c r="I15" s="111">
        <v>155.74699767999999</v>
      </c>
      <c r="J15" s="112">
        <v>0.77070395979749162</v>
      </c>
      <c r="K15" s="114">
        <v>67.789325919999996</v>
      </c>
      <c r="L15" s="115">
        <v>1.6530215438822781E-2</v>
      </c>
    </row>
    <row r="16" spans="1:12" x14ac:dyDescent="0.2">
      <c r="A16" s="17"/>
      <c r="B16" s="138" t="s">
        <v>200</v>
      </c>
      <c r="C16" s="139">
        <v>1077.3755731441718</v>
      </c>
      <c r="D16" s="139">
        <v>1283.5580345210001</v>
      </c>
      <c r="E16" s="140">
        <v>0.19137473181716325</v>
      </c>
      <c r="F16" s="139">
        <v>206.18246137682831</v>
      </c>
      <c r="G16" s="141">
        <v>1.2814691276055293E-2</v>
      </c>
      <c r="H16" s="139">
        <v>85.133602370564802</v>
      </c>
      <c r="I16" s="139">
        <v>123.9316836</v>
      </c>
      <c r="J16" s="140">
        <v>0.45573169875458897</v>
      </c>
      <c r="K16" s="142">
        <v>38.798081229435198</v>
      </c>
      <c r="L16" s="141">
        <v>1.3153495477409708E-2</v>
      </c>
    </row>
    <row r="17" spans="1:12" x14ac:dyDescent="0.2">
      <c r="A17" s="17"/>
      <c r="B17" s="110" t="s">
        <v>203</v>
      </c>
      <c r="C17" s="111">
        <v>1162.6672301490387</v>
      </c>
      <c r="D17" s="111">
        <v>1311.006361941</v>
      </c>
      <c r="E17" s="112">
        <v>0.12758520060202105</v>
      </c>
      <c r="F17" s="111">
        <v>148.33913179196134</v>
      </c>
      <c r="G17" s="113">
        <v>1.3088727846643741E-2</v>
      </c>
      <c r="H17" s="111">
        <v>89.065239583702223</v>
      </c>
      <c r="I17" s="111">
        <v>117.58983492</v>
      </c>
      <c r="J17" s="112">
        <v>0.32026630669410339</v>
      </c>
      <c r="K17" s="116">
        <v>28.524595336297779</v>
      </c>
      <c r="L17" s="115">
        <v>1.2480403048519339E-2</v>
      </c>
    </row>
    <row r="18" spans="1:12" x14ac:dyDescent="0.2">
      <c r="A18" s="17"/>
      <c r="B18" s="138" t="s">
        <v>208</v>
      </c>
      <c r="C18" s="139">
        <v>1099.04486202</v>
      </c>
      <c r="D18" s="139">
        <v>1169.2431828599999</v>
      </c>
      <c r="E18" s="140">
        <v>6.3872115930716733E-2</v>
      </c>
      <c r="F18" s="139">
        <v>70.198320839999951</v>
      </c>
      <c r="G18" s="141">
        <v>1.1673403159035754E-2</v>
      </c>
      <c r="H18" s="139">
        <v>57.431120550000024</v>
      </c>
      <c r="I18" s="139">
        <v>101.67246102999999</v>
      </c>
      <c r="J18" s="140">
        <v>0.77033740690264052</v>
      </c>
      <c r="K18" s="142">
        <v>44.24134047999997</v>
      </c>
      <c r="L18" s="141">
        <v>1.0791011769448919E-2</v>
      </c>
    </row>
    <row r="19" spans="1:12" x14ac:dyDescent="0.2">
      <c r="A19" s="17"/>
      <c r="B19" s="110" t="s">
        <v>17</v>
      </c>
      <c r="C19" s="111">
        <v>1256.7596486422847</v>
      </c>
      <c r="D19" s="111">
        <v>1348.0743144979999</v>
      </c>
      <c r="E19" s="112">
        <v>7.265881424054732E-2</v>
      </c>
      <c r="F19" s="111">
        <v>91.314665855715248</v>
      </c>
      <c r="G19" s="113">
        <v>1.3458804115482403E-2</v>
      </c>
      <c r="H19" s="111">
        <v>94.621465911314473</v>
      </c>
      <c r="I19" s="111">
        <v>101.39083089</v>
      </c>
      <c r="J19" s="112">
        <v>7.1541535670460066E-2</v>
      </c>
      <c r="K19" s="114">
        <v>6.7693649786855303</v>
      </c>
      <c r="L19" s="115">
        <v>1.0761120940363208E-2</v>
      </c>
    </row>
    <row r="20" spans="1:12" x14ac:dyDescent="0.2">
      <c r="A20" s="17"/>
      <c r="B20" s="138" t="s">
        <v>204</v>
      </c>
      <c r="C20" s="139">
        <v>1648.7909257099998</v>
      </c>
      <c r="D20" s="139">
        <v>1503.5506201200001</v>
      </c>
      <c r="E20" s="140">
        <v>-8.8088976792164542E-2</v>
      </c>
      <c r="F20" s="139">
        <v>-145.24030558999971</v>
      </c>
      <c r="G20" s="141">
        <v>1.5011036896317335E-2</v>
      </c>
      <c r="H20" s="139">
        <v>175.24580721999999</v>
      </c>
      <c r="I20" s="139">
        <v>84.440481070000004</v>
      </c>
      <c r="J20" s="140">
        <v>-0.51815976422194709</v>
      </c>
      <c r="K20" s="142">
        <v>-90.805326149999985</v>
      </c>
      <c r="L20" s="141">
        <v>8.9620947089638758E-3</v>
      </c>
    </row>
    <row r="21" spans="1:12" x14ac:dyDescent="0.2">
      <c r="A21" s="17"/>
      <c r="B21" s="110" t="s">
        <v>213</v>
      </c>
      <c r="C21" s="111">
        <v>759.39636608000001</v>
      </c>
      <c r="D21" s="111">
        <v>805.26197701000001</v>
      </c>
      <c r="E21" s="112">
        <v>6.0397459059170933E-2</v>
      </c>
      <c r="F21" s="111">
        <v>45.865610930000003</v>
      </c>
      <c r="G21" s="113">
        <v>8.0395146570680868E-3</v>
      </c>
      <c r="H21" s="111">
        <v>62.825014250000009</v>
      </c>
      <c r="I21" s="111">
        <v>82.045771779999995</v>
      </c>
      <c r="J21" s="112">
        <v>0.30594115671052124</v>
      </c>
      <c r="K21" s="114">
        <v>19.220757529999986</v>
      </c>
      <c r="L21" s="115">
        <v>8.7079321179238701E-3</v>
      </c>
    </row>
    <row r="22" spans="1:12" x14ac:dyDescent="0.2">
      <c r="A22" s="17"/>
      <c r="B22" s="138" t="s">
        <v>206</v>
      </c>
      <c r="C22" s="139">
        <v>666.01727190249426</v>
      </c>
      <c r="D22" s="139">
        <v>703.93474676499989</v>
      </c>
      <c r="E22" s="140">
        <v>5.6931668985390482E-2</v>
      </c>
      <c r="F22" s="139">
        <v>37.917474862505628</v>
      </c>
      <c r="G22" s="141">
        <v>7.0278913891478195E-3</v>
      </c>
      <c r="H22" s="139">
        <v>36.07723088249432</v>
      </c>
      <c r="I22" s="139">
        <v>63.593976496000003</v>
      </c>
      <c r="J22" s="140">
        <v>0.76271778460850714</v>
      </c>
      <c r="K22" s="142">
        <v>27.516745613505684</v>
      </c>
      <c r="L22" s="141">
        <v>6.7495498966225233E-3</v>
      </c>
    </row>
    <row r="23" spans="1:12" x14ac:dyDescent="0.2">
      <c r="A23" s="17"/>
      <c r="B23" s="110" t="s">
        <v>245</v>
      </c>
      <c r="C23" s="111">
        <v>380.96347240804675</v>
      </c>
      <c r="D23" s="111">
        <v>459.47588113950002</v>
      </c>
      <c r="E23" s="112">
        <v>0.20608907262205789</v>
      </c>
      <c r="F23" s="111">
        <v>78.512408731453263</v>
      </c>
      <c r="G23" s="113">
        <v>4.5872811413575675E-3</v>
      </c>
      <c r="H23" s="111">
        <v>37.786458776176787</v>
      </c>
      <c r="I23" s="111">
        <v>56.868050525999998</v>
      </c>
      <c r="J23" s="112">
        <v>0.50498491702677284</v>
      </c>
      <c r="K23" s="114">
        <v>19.081591749823211</v>
      </c>
      <c r="L23" s="115">
        <v>6.0356934052241641E-3</v>
      </c>
    </row>
    <row r="24" spans="1:12" x14ac:dyDescent="0.2">
      <c r="A24" s="17"/>
      <c r="B24" s="138" t="s">
        <v>207</v>
      </c>
      <c r="C24" s="139">
        <v>699.31951785000001</v>
      </c>
      <c r="D24" s="139">
        <v>714.43327536000015</v>
      </c>
      <c r="E24" s="140">
        <v>2.1612091646556753E-2</v>
      </c>
      <c r="F24" s="139">
        <v>15.113757510000141</v>
      </c>
      <c r="G24" s="141">
        <v>7.1327058183979723E-3</v>
      </c>
      <c r="H24" s="139">
        <v>54.1868841</v>
      </c>
      <c r="I24" s="139">
        <v>54.691231129999998</v>
      </c>
      <c r="J24" s="140">
        <v>9.3075480972339975E-3</v>
      </c>
      <c r="K24" s="142">
        <v>0.50434702999999814</v>
      </c>
      <c r="L24" s="141">
        <v>5.8046565690520807E-3</v>
      </c>
    </row>
    <row r="25" spans="1:12" x14ac:dyDescent="0.2">
      <c r="A25" s="17"/>
      <c r="B25" s="110" t="s">
        <v>217</v>
      </c>
      <c r="C25" s="111">
        <v>505.03754864582777</v>
      </c>
      <c r="D25" s="111">
        <v>478.39176260900007</v>
      </c>
      <c r="E25" s="112">
        <v>-5.2760009841394617E-2</v>
      </c>
      <c r="F25" s="111">
        <v>-26.645786036827701</v>
      </c>
      <c r="G25" s="113">
        <v>4.7761321124292089E-3</v>
      </c>
      <c r="H25" s="111">
        <v>26.6545584494352</v>
      </c>
      <c r="I25" s="111">
        <v>54.236724762000001</v>
      </c>
      <c r="J25" s="112">
        <v>1.0348010965887622</v>
      </c>
      <c r="K25" s="114">
        <v>27.582166312564802</v>
      </c>
      <c r="L25" s="115">
        <v>5.7564175128052737E-3</v>
      </c>
    </row>
    <row r="26" spans="1:12" x14ac:dyDescent="0.2">
      <c r="A26" s="17"/>
      <c r="B26" s="138" t="s">
        <v>212</v>
      </c>
      <c r="C26" s="139">
        <v>532.60650568915366</v>
      </c>
      <c r="D26" s="139">
        <v>557.75059612699999</v>
      </c>
      <c r="E26" s="140">
        <v>4.7209506773319809E-2</v>
      </c>
      <c r="F26" s="139">
        <v>25.14409043784633</v>
      </c>
      <c r="G26" s="141">
        <v>5.5684289343960851E-3</v>
      </c>
      <c r="H26" s="139">
        <v>43.434223707223751</v>
      </c>
      <c r="I26" s="139">
        <v>51.864054494000001</v>
      </c>
      <c r="J26" s="140">
        <v>0.19408268566278641</v>
      </c>
      <c r="K26" s="142">
        <v>8.4298307867762503</v>
      </c>
      <c r="L26" s="141">
        <v>5.5045940344746486E-3</v>
      </c>
    </row>
    <row r="27" spans="1:12" x14ac:dyDescent="0.2">
      <c r="A27" s="17"/>
      <c r="B27" s="110" t="s">
        <v>214</v>
      </c>
      <c r="C27" s="111">
        <v>572.35583158999998</v>
      </c>
      <c r="D27" s="111">
        <v>494.06639389000003</v>
      </c>
      <c r="E27" s="112">
        <v>-0.13678455495510988</v>
      </c>
      <c r="F27" s="111">
        <v>-78.289437699999951</v>
      </c>
      <c r="G27" s="113">
        <v>4.9326233308469043E-3</v>
      </c>
      <c r="H27" s="111">
        <v>69.275298889999988</v>
      </c>
      <c r="I27" s="111">
        <v>45.950552500000001</v>
      </c>
      <c r="J27" s="112">
        <v>-0.33669643817829786</v>
      </c>
      <c r="K27" s="114">
        <v>-23.324746389999987</v>
      </c>
      <c r="L27" s="115">
        <v>4.8769642026651799E-3</v>
      </c>
    </row>
    <row r="28" spans="1:12" x14ac:dyDescent="0.2">
      <c r="A28" s="17"/>
      <c r="B28" s="138" t="s">
        <v>216</v>
      </c>
      <c r="C28" s="139">
        <v>444.43116864294308</v>
      </c>
      <c r="D28" s="139">
        <v>406.14773961099996</v>
      </c>
      <c r="E28" s="140">
        <v>-8.6140288379954022E-2</v>
      </c>
      <c r="F28" s="139">
        <v>-38.283429031943115</v>
      </c>
      <c r="G28" s="141">
        <v>4.0548676067653925E-3</v>
      </c>
      <c r="H28" s="139">
        <v>28.309246078466668</v>
      </c>
      <c r="I28" s="139">
        <v>41.889852920999999</v>
      </c>
      <c r="J28" s="140">
        <v>0.47972336687776984</v>
      </c>
      <c r="K28" s="142">
        <v>13.580606842533332</v>
      </c>
      <c r="L28" s="141">
        <v>4.4459816484388607E-3</v>
      </c>
    </row>
    <row r="29" spans="1:12" x14ac:dyDescent="0.2">
      <c r="A29" s="17"/>
      <c r="B29" s="110" t="s">
        <v>226</v>
      </c>
      <c r="C29" s="111">
        <v>404.78433527999999</v>
      </c>
      <c r="D29" s="111">
        <v>434.58565437000004</v>
      </c>
      <c r="E29" s="112">
        <v>7.3622708421722027E-2</v>
      </c>
      <c r="F29" s="111">
        <v>29.80131909000005</v>
      </c>
      <c r="G29" s="113">
        <v>4.338783945855863E-3</v>
      </c>
      <c r="H29" s="111">
        <v>32.685527670000006</v>
      </c>
      <c r="I29" s="111">
        <v>40.772379870000002</v>
      </c>
      <c r="J29" s="112">
        <v>0.2474138487726607</v>
      </c>
      <c r="K29" s="114">
        <v>8.0868521999999956</v>
      </c>
      <c r="L29" s="115">
        <v>4.327378589919161E-3</v>
      </c>
    </row>
    <row r="30" spans="1:12" x14ac:dyDescent="0.2">
      <c r="A30" s="17"/>
      <c r="B30" s="138" t="s">
        <v>244</v>
      </c>
      <c r="C30" s="139">
        <v>262.62715495629487</v>
      </c>
      <c r="D30" s="139">
        <v>297.35122768619999</v>
      </c>
      <c r="E30" s="140">
        <v>0.13221813538544303</v>
      </c>
      <c r="F30" s="139">
        <v>34.724072729905117</v>
      </c>
      <c r="G30" s="141">
        <v>2.9686730797308064E-3</v>
      </c>
      <c r="H30" s="139">
        <v>26.983564456</v>
      </c>
      <c r="I30" s="139">
        <v>40.662610190000002</v>
      </c>
      <c r="J30" s="140">
        <v>0.50693990989609095</v>
      </c>
      <c r="K30" s="142">
        <v>13.679045734000002</v>
      </c>
      <c r="L30" s="141">
        <v>4.3157281794067304E-3</v>
      </c>
    </row>
    <row r="31" spans="1:12" x14ac:dyDescent="0.2">
      <c r="A31" s="17"/>
      <c r="B31" s="110" t="s">
        <v>215</v>
      </c>
      <c r="C31" s="111">
        <v>452.92868869999995</v>
      </c>
      <c r="D31" s="111">
        <v>449.53696257000001</v>
      </c>
      <c r="E31" s="112">
        <v>-7.488432979891213E-3</v>
      </c>
      <c r="F31" s="111">
        <v>-3.3917261299999382</v>
      </c>
      <c r="G31" s="113">
        <v>4.4880537050745444E-3</v>
      </c>
      <c r="H31" s="111">
        <v>31.344015589999998</v>
      </c>
      <c r="I31" s="111">
        <v>39.969031909999998</v>
      </c>
      <c r="J31" s="112">
        <v>0.2751726655837845</v>
      </c>
      <c r="K31" s="114">
        <v>8.6250163200000003</v>
      </c>
      <c r="L31" s="115">
        <v>4.242115213745303E-3</v>
      </c>
    </row>
    <row r="32" spans="1:12" x14ac:dyDescent="0.2">
      <c r="A32" s="17"/>
      <c r="B32" s="138" t="s">
        <v>229</v>
      </c>
      <c r="C32" s="139">
        <v>319.85964135272604</v>
      </c>
      <c r="D32" s="139">
        <v>331.37441227300002</v>
      </c>
      <c r="E32" s="140">
        <v>3.5999449232096303E-2</v>
      </c>
      <c r="F32" s="139">
        <v>11.514770920273975</v>
      </c>
      <c r="G32" s="141">
        <v>3.308351220478678E-3</v>
      </c>
      <c r="H32" s="139">
        <v>19.419508140000005</v>
      </c>
      <c r="I32" s="139">
        <v>35.043978940000002</v>
      </c>
      <c r="J32" s="140">
        <v>0.8045760318623596</v>
      </c>
      <c r="K32" s="142">
        <v>15.624470799999997</v>
      </c>
      <c r="L32" s="141">
        <v>3.7193944688550255E-3</v>
      </c>
    </row>
    <row r="33" spans="1:12" x14ac:dyDescent="0.2">
      <c r="A33" s="17"/>
      <c r="B33" s="110" t="s">
        <v>210</v>
      </c>
      <c r="C33" s="111">
        <v>414.96537985999998</v>
      </c>
      <c r="D33" s="111">
        <v>495.25627273000003</v>
      </c>
      <c r="E33" s="112">
        <v>0.19348817218701098</v>
      </c>
      <c r="F33" s="111">
        <v>80.29089287000005</v>
      </c>
      <c r="G33" s="113">
        <v>4.9445027547454909E-3</v>
      </c>
      <c r="H33" s="111">
        <v>26.646370780000002</v>
      </c>
      <c r="I33" s="111">
        <v>33.904334310000003</v>
      </c>
      <c r="J33" s="112">
        <v>0.27238094035108218</v>
      </c>
      <c r="K33" s="114">
        <v>7.2579635300000014</v>
      </c>
      <c r="L33" s="115">
        <v>3.5984382286820787E-3</v>
      </c>
    </row>
    <row r="34" spans="1:12" x14ac:dyDescent="0.2">
      <c r="A34" s="17"/>
      <c r="B34" s="138" t="s">
        <v>219</v>
      </c>
      <c r="C34" s="139">
        <v>358.44988129699436</v>
      </c>
      <c r="D34" s="139">
        <v>410.05502830999995</v>
      </c>
      <c r="E34" s="140">
        <v>0.1439675382965131</v>
      </c>
      <c r="F34" s="139">
        <v>51.605147013005592</v>
      </c>
      <c r="G34" s="141">
        <v>4.0938769051823429E-3</v>
      </c>
      <c r="H34" s="139">
        <v>29.786381560000002</v>
      </c>
      <c r="I34" s="139">
        <v>33.873598039999997</v>
      </c>
      <c r="J34" s="140">
        <v>0.13721762315328356</v>
      </c>
      <c r="K34" s="142">
        <v>4.087216479999995</v>
      </c>
      <c r="L34" s="141">
        <v>3.5951760331184132E-3</v>
      </c>
    </row>
    <row r="35" spans="1:12" x14ac:dyDescent="0.2">
      <c r="A35" s="17"/>
      <c r="B35" s="110" t="s">
        <v>20</v>
      </c>
      <c r="C35" s="111">
        <v>639.59824967999998</v>
      </c>
      <c r="D35" s="111">
        <v>461.90431293000006</v>
      </c>
      <c r="E35" s="112">
        <v>-0.27782117421194119</v>
      </c>
      <c r="F35" s="111">
        <v>-177.69393674999992</v>
      </c>
      <c r="G35" s="113">
        <v>4.6115259381203644E-3</v>
      </c>
      <c r="H35" s="111">
        <v>29.030561689999999</v>
      </c>
      <c r="I35" s="111">
        <v>33.647206310000001</v>
      </c>
      <c r="J35" s="112">
        <v>0.15902705119171956</v>
      </c>
      <c r="K35" s="114">
        <v>4.6166446200000024</v>
      </c>
      <c r="L35" s="115">
        <v>3.5711479354586643E-3</v>
      </c>
    </row>
    <row r="36" spans="1:12" x14ac:dyDescent="0.2">
      <c r="A36" s="17"/>
      <c r="B36" s="138" t="s">
        <v>222</v>
      </c>
      <c r="C36" s="139">
        <v>373.14866115736322</v>
      </c>
      <c r="D36" s="139">
        <v>374.27347756800009</v>
      </c>
      <c r="E36" s="140">
        <v>3.0143921919700833E-3</v>
      </c>
      <c r="F36" s="139">
        <v>1.1248164106368677</v>
      </c>
      <c r="G36" s="141">
        <v>3.7366437191438556E-3</v>
      </c>
      <c r="H36" s="139">
        <v>29.098255730000002</v>
      </c>
      <c r="I36" s="139">
        <v>30.11591606</v>
      </c>
      <c r="J36" s="140">
        <v>3.4973241676160116E-2</v>
      </c>
      <c r="K36" s="142">
        <v>1.0176603299999982</v>
      </c>
      <c r="L36" s="141">
        <v>3.1963542670153831E-3</v>
      </c>
    </row>
    <row r="37" spans="1:12" x14ac:dyDescent="0.2">
      <c r="A37" s="17"/>
      <c r="B37" s="110" t="s">
        <v>232</v>
      </c>
      <c r="C37" s="111">
        <v>261.26553955000003</v>
      </c>
      <c r="D37" s="111">
        <v>272.43593038000006</v>
      </c>
      <c r="E37" s="112">
        <v>4.2754933732323641E-2</v>
      </c>
      <c r="F37" s="111">
        <v>11.170390830000031</v>
      </c>
      <c r="G37" s="113">
        <v>2.7199255868687218E-3</v>
      </c>
      <c r="H37" s="111">
        <v>23.587048060000001</v>
      </c>
      <c r="I37" s="111">
        <v>29.378891899999999</v>
      </c>
      <c r="J37" s="112">
        <v>0.24555187343778195</v>
      </c>
      <c r="K37" s="114">
        <v>5.7918438399999985</v>
      </c>
      <c r="L37" s="115">
        <v>3.1181301706931599E-3</v>
      </c>
    </row>
    <row r="38" spans="1:12" x14ac:dyDescent="0.2">
      <c r="A38" s="17"/>
      <c r="B38" s="138" t="s">
        <v>227</v>
      </c>
      <c r="C38" s="139">
        <v>396.43508623000002</v>
      </c>
      <c r="D38" s="139">
        <v>378.2856888</v>
      </c>
      <c r="E38" s="140">
        <v>-4.5781511426237098E-2</v>
      </c>
      <c r="F38" s="139">
        <v>-18.149397430000022</v>
      </c>
      <c r="G38" s="141">
        <v>3.7767005353450708E-3</v>
      </c>
      <c r="H38" s="139">
        <v>12.09238543</v>
      </c>
      <c r="I38" s="139">
        <v>29.245161639999999</v>
      </c>
      <c r="J38" s="140">
        <v>1.4184774633006385</v>
      </c>
      <c r="K38" s="142">
        <v>17.152776209999999</v>
      </c>
      <c r="L38" s="141">
        <v>3.1039367028162916E-3</v>
      </c>
    </row>
    <row r="39" spans="1:12" x14ac:dyDescent="0.2">
      <c r="A39" s="17"/>
      <c r="B39" s="110" t="s">
        <v>237</v>
      </c>
      <c r="C39" s="111">
        <v>320.05492175000006</v>
      </c>
      <c r="D39" s="111">
        <v>374.86494453</v>
      </c>
      <c r="E39" s="112">
        <v>0.17125192913862741</v>
      </c>
      <c r="F39" s="111">
        <v>54.81002277999994</v>
      </c>
      <c r="G39" s="113">
        <v>3.7425487630251349E-3</v>
      </c>
      <c r="H39" s="111">
        <v>61.951068500000005</v>
      </c>
      <c r="I39" s="111">
        <v>26.695850289999999</v>
      </c>
      <c r="J39" s="112">
        <v>-0.56908168113355462</v>
      </c>
      <c r="K39" s="114">
        <v>-35.25521821000001</v>
      </c>
      <c r="L39" s="115">
        <v>2.8333654143557654E-3</v>
      </c>
    </row>
    <row r="40" spans="1:12" x14ac:dyDescent="0.2">
      <c r="A40" s="17"/>
      <c r="B40" s="138" t="s">
        <v>220</v>
      </c>
      <c r="C40" s="139">
        <v>481.44712284449861</v>
      </c>
      <c r="D40" s="139">
        <v>393.391903791</v>
      </c>
      <c r="E40" s="140">
        <v>-0.18289696806836941</v>
      </c>
      <c r="F40" s="139">
        <v>-88.055219053498604</v>
      </c>
      <c r="G40" s="141">
        <v>3.9275168414668457E-3</v>
      </c>
      <c r="H40" s="139">
        <v>28.404733781142085</v>
      </c>
      <c r="I40" s="139">
        <v>25.947990816000001</v>
      </c>
      <c r="J40" s="140">
        <v>-8.6490617517180013E-2</v>
      </c>
      <c r="K40" s="142">
        <v>-2.4567429651420838</v>
      </c>
      <c r="L40" s="141">
        <v>2.7539913114367201E-3</v>
      </c>
    </row>
    <row r="41" spans="1:12" x14ac:dyDescent="0.2">
      <c r="A41" s="17"/>
      <c r="B41" s="110" t="s">
        <v>223</v>
      </c>
      <c r="C41" s="111">
        <v>332.8825884355</v>
      </c>
      <c r="D41" s="111">
        <v>323.18948398999999</v>
      </c>
      <c r="E41" s="112">
        <v>-2.9118688637504886E-2</v>
      </c>
      <c r="F41" s="111">
        <v>-9.6931044455000119</v>
      </c>
      <c r="G41" s="113">
        <v>3.226635142013678E-3</v>
      </c>
      <c r="H41" s="111">
        <v>19.152930699999999</v>
      </c>
      <c r="I41" s="111">
        <v>25.713431849999999</v>
      </c>
      <c r="J41" s="112">
        <v>0.34253249556215448</v>
      </c>
      <c r="K41" s="114">
        <v>6.5605011500000003</v>
      </c>
      <c r="L41" s="115">
        <v>2.7290963837729846E-3</v>
      </c>
    </row>
    <row r="42" spans="1:12" x14ac:dyDescent="0.2">
      <c r="A42" s="17"/>
      <c r="B42" s="138" t="s">
        <v>230</v>
      </c>
      <c r="C42" s="139">
        <v>276.80829075000008</v>
      </c>
      <c r="D42" s="139">
        <v>288.08329528000002</v>
      </c>
      <c r="E42" s="140">
        <v>4.0732177852949469E-2</v>
      </c>
      <c r="F42" s="139">
        <v>11.275004529999933</v>
      </c>
      <c r="G42" s="141">
        <v>2.8761445852189694E-3</v>
      </c>
      <c r="H42" s="139">
        <v>20.118264440000001</v>
      </c>
      <c r="I42" s="139">
        <v>25.33134162</v>
      </c>
      <c r="J42" s="140">
        <v>0.25912161536335776</v>
      </c>
      <c r="K42" s="142">
        <v>5.2130771799999991</v>
      </c>
      <c r="L42" s="141">
        <v>2.6885432179781206E-3</v>
      </c>
    </row>
    <row r="43" spans="1:12" x14ac:dyDescent="0.2">
      <c r="A43" s="17"/>
      <c r="B43" s="110" t="s">
        <v>209</v>
      </c>
      <c r="C43" s="111">
        <v>476.18741647999991</v>
      </c>
      <c r="D43" s="111">
        <v>492.04635849000005</v>
      </c>
      <c r="E43" s="112">
        <v>3.3303992212205369E-2</v>
      </c>
      <c r="F43" s="111">
        <v>15.858942010000135</v>
      </c>
      <c r="G43" s="113">
        <v>4.9124558516044385E-3</v>
      </c>
      <c r="H43" s="111">
        <v>27.748365710000002</v>
      </c>
      <c r="I43" s="111">
        <v>24.040165949999999</v>
      </c>
      <c r="J43" s="112">
        <v>-0.13363669049033888</v>
      </c>
      <c r="K43" s="114">
        <v>-3.708199760000003</v>
      </c>
      <c r="L43" s="115">
        <v>2.5515042232469426E-3</v>
      </c>
    </row>
    <row r="44" spans="1:12" x14ac:dyDescent="0.2">
      <c r="A44" s="17"/>
      <c r="B44" s="138" t="s">
        <v>228</v>
      </c>
      <c r="C44" s="139">
        <v>263.03922345783837</v>
      </c>
      <c r="D44" s="139">
        <v>243.28432444400002</v>
      </c>
      <c r="E44" s="140">
        <v>-7.5102483782251594E-2</v>
      </c>
      <c r="F44" s="139">
        <v>-19.754899013838354</v>
      </c>
      <c r="G44" s="141">
        <v>2.4288839508662869E-3</v>
      </c>
      <c r="H44" s="139">
        <v>17.672141131476494</v>
      </c>
      <c r="I44" s="139">
        <v>22.665040239</v>
      </c>
      <c r="J44" s="140">
        <v>0.28252938171880437</v>
      </c>
      <c r="K44" s="142">
        <v>4.9928991075235061</v>
      </c>
      <c r="L44" s="141">
        <v>2.4055551866883178E-3</v>
      </c>
    </row>
    <row r="45" spans="1:12" x14ac:dyDescent="0.2">
      <c r="A45" s="17"/>
      <c r="B45" s="110" t="s">
        <v>224</v>
      </c>
      <c r="C45" s="111">
        <v>328.74199629999998</v>
      </c>
      <c r="D45" s="111">
        <v>271.59405851000002</v>
      </c>
      <c r="E45" s="112">
        <v>-0.17383826354162701</v>
      </c>
      <c r="F45" s="111">
        <v>-57.147937789999958</v>
      </c>
      <c r="G45" s="113">
        <v>2.711520569083864E-3</v>
      </c>
      <c r="H45" s="111">
        <v>20.660087470000004</v>
      </c>
      <c r="I45" s="111">
        <v>22.097436139999999</v>
      </c>
      <c r="J45" s="112">
        <v>6.9571277086175609E-2</v>
      </c>
      <c r="K45" s="114">
        <v>1.4373486699999951</v>
      </c>
      <c r="L45" s="115">
        <v>2.3453124970686657E-3</v>
      </c>
    </row>
    <row r="46" spans="1:12" x14ac:dyDescent="0.2">
      <c r="A46" s="17"/>
      <c r="B46" s="138" t="s">
        <v>211</v>
      </c>
      <c r="C46" s="139">
        <v>270.16172217999997</v>
      </c>
      <c r="D46" s="139">
        <v>360.62194587000005</v>
      </c>
      <c r="E46" s="140">
        <v>0.33483730766910558</v>
      </c>
      <c r="F46" s="139">
        <v>90.460223690000078</v>
      </c>
      <c r="G46" s="141">
        <v>3.6003505719310477E-3</v>
      </c>
      <c r="H46" s="139">
        <v>20.649916919999999</v>
      </c>
      <c r="I46" s="139">
        <v>22.089170849999999</v>
      </c>
      <c r="J46" s="140">
        <v>6.9697807287836699E-2</v>
      </c>
      <c r="K46" s="142">
        <v>1.4392539299999996</v>
      </c>
      <c r="L46" s="141">
        <v>2.3444352600984542E-3</v>
      </c>
    </row>
    <row r="47" spans="1:12" x14ac:dyDescent="0.2">
      <c r="A47" s="17"/>
      <c r="B47" s="110" t="s">
        <v>225</v>
      </c>
      <c r="C47" s="111">
        <v>987.43706421206355</v>
      </c>
      <c r="D47" s="111">
        <v>240.78526483999997</v>
      </c>
      <c r="E47" s="112">
        <v>-0.75615127934038284</v>
      </c>
      <c r="F47" s="111">
        <v>-746.65179937206358</v>
      </c>
      <c r="G47" s="113">
        <v>2.403934025390052E-3</v>
      </c>
      <c r="H47" s="111">
        <v>20.58427159999998</v>
      </c>
      <c r="I47" s="111">
        <v>20.63611045</v>
      </c>
      <c r="J47" s="112">
        <v>2.5183718427044255E-3</v>
      </c>
      <c r="K47" s="114">
        <v>5.1838850000020642E-2</v>
      </c>
      <c r="L47" s="115">
        <v>2.1902146213997067E-3</v>
      </c>
    </row>
    <row r="48" spans="1:12" x14ac:dyDescent="0.2">
      <c r="A48" s="17"/>
      <c r="B48" s="138" t="s">
        <v>238</v>
      </c>
      <c r="C48" s="139">
        <v>194.00434637000001</v>
      </c>
      <c r="D48" s="139">
        <v>198.86801622000002</v>
      </c>
      <c r="E48" s="140">
        <v>2.5069901479032541E-2</v>
      </c>
      <c r="F48" s="139">
        <v>4.863669850000008</v>
      </c>
      <c r="G48" s="141">
        <v>1.9854437150493816E-3</v>
      </c>
      <c r="H48" s="139">
        <v>18.73034036</v>
      </c>
      <c r="I48" s="139">
        <v>19.971000190000002</v>
      </c>
      <c r="J48" s="140">
        <v>6.6237975720373043E-2</v>
      </c>
      <c r="K48" s="142">
        <v>1.240659830000002</v>
      </c>
      <c r="L48" s="141">
        <v>2.1196231104740147E-3</v>
      </c>
    </row>
    <row r="49" spans="1:12" x14ac:dyDescent="0.2">
      <c r="A49" s="17"/>
      <c r="B49" s="110" t="s">
        <v>235</v>
      </c>
      <c r="C49" s="111">
        <v>152.2207477533581</v>
      </c>
      <c r="D49" s="111">
        <v>170.34007344000003</v>
      </c>
      <c r="E49" s="112">
        <v>0.11903321954508139</v>
      </c>
      <c r="F49" s="111">
        <v>18.119325686641929</v>
      </c>
      <c r="G49" s="113">
        <v>1.7006285608961867E-3</v>
      </c>
      <c r="H49" s="111">
        <v>13.339493150000003</v>
      </c>
      <c r="I49" s="111">
        <v>15.99361562</v>
      </c>
      <c r="J49" s="112">
        <v>0.19896726510931906</v>
      </c>
      <c r="K49" s="114">
        <v>2.6541224699999972</v>
      </c>
      <c r="L49" s="117">
        <v>1.6974831989218556E-3</v>
      </c>
    </row>
    <row r="50" spans="1:12" x14ac:dyDescent="0.2">
      <c r="A50" s="17"/>
      <c r="B50" s="138" t="s">
        <v>234</v>
      </c>
      <c r="C50" s="139">
        <v>195.26677334999997</v>
      </c>
      <c r="D50" s="139">
        <v>189.59752864999999</v>
      </c>
      <c r="E50" s="140">
        <v>-2.9033330160263993E-2</v>
      </c>
      <c r="F50" s="139">
        <v>-5.6692446999999788</v>
      </c>
      <c r="G50" s="141">
        <v>1.8928897104831667E-3</v>
      </c>
      <c r="H50" s="139">
        <v>9.4341721600000028</v>
      </c>
      <c r="I50" s="139">
        <v>15.469967499999999</v>
      </c>
      <c r="J50" s="140">
        <v>0.63978007159877759</v>
      </c>
      <c r="K50" s="142">
        <v>6.0357953399999964</v>
      </c>
      <c r="L50" s="140">
        <v>1.6419057793460425E-3</v>
      </c>
    </row>
    <row r="51" spans="1:12" x14ac:dyDescent="0.2">
      <c r="A51" s="17"/>
      <c r="B51" s="110" t="s">
        <v>241</v>
      </c>
      <c r="C51" s="111">
        <v>173.68957175000006</v>
      </c>
      <c r="D51" s="111">
        <v>140.20442245999999</v>
      </c>
      <c r="E51" s="112">
        <v>-0.19278733289870098</v>
      </c>
      <c r="F51" s="111">
        <v>-33.485149290000066</v>
      </c>
      <c r="G51" s="113">
        <v>1.3997624891444965E-3</v>
      </c>
      <c r="H51" s="111">
        <v>12.732692569999999</v>
      </c>
      <c r="I51" s="111">
        <v>11.282296880000001</v>
      </c>
      <c r="J51" s="112">
        <v>-0.11391115288665132</v>
      </c>
      <c r="K51" s="114">
        <v>-1.4503956899999988</v>
      </c>
      <c r="L51" s="118">
        <v>1.1974471472916686E-3</v>
      </c>
    </row>
    <row r="52" spans="1:12" x14ac:dyDescent="0.2">
      <c r="A52" s="17"/>
      <c r="B52" s="138" t="s">
        <v>243</v>
      </c>
      <c r="C52" s="139">
        <v>82.566194070000009</v>
      </c>
      <c r="D52" s="139">
        <v>95.240739969999993</v>
      </c>
      <c r="E52" s="140">
        <v>0.15350769213431881</v>
      </c>
      <c r="F52" s="139">
        <v>12.674545899999984</v>
      </c>
      <c r="G52" s="141">
        <v>9.5085741882646564E-4</v>
      </c>
      <c r="H52" s="143">
        <v>7.6860509400000012</v>
      </c>
      <c r="I52" s="143">
        <v>8.8960094499999993</v>
      </c>
      <c r="J52" s="140">
        <v>0.15742265038904324</v>
      </c>
      <c r="K52" s="142">
        <v>1.2099585099999981</v>
      </c>
      <c r="L52" s="144">
        <v>9.4417841078670711E-4</v>
      </c>
    </row>
    <row r="53" spans="1:12" x14ac:dyDescent="0.2">
      <c r="A53" s="17"/>
      <c r="B53" s="110" t="s">
        <v>239</v>
      </c>
      <c r="C53" s="111">
        <v>173.45586022370438</v>
      </c>
      <c r="D53" s="111">
        <v>139.8121924276</v>
      </c>
      <c r="E53" s="112">
        <v>-0.19396097515941213</v>
      </c>
      <c r="F53" s="111">
        <v>-33.643667796104381</v>
      </c>
      <c r="G53" s="113">
        <v>1.3958465721082413E-3</v>
      </c>
      <c r="H53" s="119">
        <v>7.6789647985356222</v>
      </c>
      <c r="I53" s="119">
        <v>8.6527260436999995</v>
      </c>
      <c r="J53" s="112">
        <v>0.12680892160751589</v>
      </c>
      <c r="K53" s="114">
        <v>0.97376124516437734</v>
      </c>
      <c r="L53" s="118">
        <v>9.1835751421255715E-4</v>
      </c>
    </row>
    <row r="54" spans="1:12" x14ac:dyDescent="0.2">
      <c r="A54" s="17"/>
      <c r="B54" s="138" t="s">
        <v>242</v>
      </c>
      <c r="C54" s="139">
        <v>62.192833456338185</v>
      </c>
      <c r="D54" s="139">
        <v>75.882484222599999</v>
      </c>
      <c r="E54" s="140">
        <v>0.22011620962522138</v>
      </c>
      <c r="F54" s="139">
        <v>13.689650766261813</v>
      </c>
      <c r="G54" s="141">
        <v>7.575899043284328E-4</v>
      </c>
      <c r="H54" s="143">
        <v>6.0981148116851482</v>
      </c>
      <c r="I54" s="143">
        <v>8.5831863329000004</v>
      </c>
      <c r="J54" s="140">
        <v>0.40751471527774163</v>
      </c>
      <c r="K54" s="142">
        <v>2.4850715212148522</v>
      </c>
      <c r="L54" s="144">
        <v>9.109769135062809E-4</v>
      </c>
    </row>
    <row r="55" spans="1:12" x14ac:dyDescent="0.2">
      <c r="A55" s="17"/>
      <c r="B55" s="110" t="s">
        <v>218</v>
      </c>
      <c r="C55" s="111">
        <v>400.11171077000006</v>
      </c>
      <c r="D55" s="111">
        <v>275.52605573000005</v>
      </c>
      <c r="E55" s="112">
        <v>-0.31137717713945323</v>
      </c>
      <c r="F55" s="111">
        <v>-124.58565504000001</v>
      </c>
      <c r="G55" s="113">
        <v>2.7507765505957646E-3</v>
      </c>
      <c r="H55" s="111">
        <v>23.377425950000003</v>
      </c>
      <c r="I55" s="119">
        <v>7.8815328200000003</v>
      </c>
      <c r="J55" s="112">
        <v>-0.66285711537030878</v>
      </c>
      <c r="K55" s="114">
        <v>-15.495893130000002</v>
      </c>
      <c r="L55" s="118">
        <v>8.3650688259451829E-4</v>
      </c>
    </row>
    <row r="56" spans="1:12" x14ac:dyDescent="0.2">
      <c r="A56" s="17"/>
      <c r="B56" s="138" t="s">
        <v>197</v>
      </c>
      <c r="C56" s="139">
        <v>920.23307682235145</v>
      </c>
      <c r="D56" s="139">
        <v>1281.3128568963002</v>
      </c>
      <c r="E56" s="140">
        <v>0.39237861490568249</v>
      </c>
      <c r="F56" s="139">
        <v>361.07978007394877</v>
      </c>
      <c r="G56" s="141">
        <v>1.2792276038608571E-2</v>
      </c>
      <c r="H56" s="139">
        <v>19.255333573698096</v>
      </c>
      <c r="I56" s="143">
        <v>6.6787356175000001</v>
      </c>
      <c r="J56" s="140">
        <v>-0.65314879682879923</v>
      </c>
      <c r="K56" s="142">
        <v>-12.576597956198096</v>
      </c>
      <c r="L56" s="144">
        <v>7.0884794096028395E-4</v>
      </c>
    </row>
    <row r="57" spans="1:12" x14ac:dyDescent="0.2">
      <c r="A57" s="17"/>
      <c r="B57" s="110" t="s">
        <v>240</v>
      </c>
      <c r="C57" s="111">
        <v>708.97567951000019</v>
      </c>
      <c r="D57" s="111">
        <v>70.353746130000005</v>
      </c>
      <c r="E57" s="112">
        <v>-0.90076705285768877</v>
      </c>
      <c r="F57" s="111">
        <v>-638.6219333800002</v>
      </c>
      <c r="G57" s="113">
        <v>7.0239250000594315E-4</v>
      </c>
      <c r="H57" s="119">
        <v>8.8799023300000002</v>
      </c>
      <c r="I57" s="119">
        <v>6.5297586599999997</v>
      </c>
      <c r="J57" s="112">
        <v>-0.26465872964168069</v>
      </c>
      <c r="K57" s="114">
        <v>-2.3501436700000005</v>
      </c>
      <c r="L57" s="118">
        <v>6.9303626407675846E-4</v>
      </c>
    </row>
    <row r="58" spans="1:12" x14ac:dyDescent="0.2">
      <c r="A58" s="17"/>
      <c r="B58" s="138" t="s">
        <v>221</v>
      </c>
      <c r="C58" s="139">
        <v>187.25230184912709</v>
      </c>
      <c r="D58" s="139">
        <v>201.8752492319</v>
      </c>
      <c r="E58" s="140">
        <v>7.8092216962731387E-2</v>
      </c>
      <c r="F58" s="139">
        <v>14.622947382772907</v>
      </c>
      <c r="G58" s="141">
        <v>2.0154671044141184E-3</v>
      </c>
      <c r="H58" s="143">
        <v>2.7097119100000002</v>
      </c>
      <c r="I58" s="143">
        <v>6.09868583</v>
      </c>
      <c r="J58" s="140">
        <v>1.2506768367121359</v>
      </c>
      <c r="K58" s="142">
        <v>3.3889739199999998</v>
      </c>
      <c r="L58" s="144">
        <v>6.4728432756518822E-4</v>
      </c>
    </row>
    <row r="59" spans="1:12" x14ac:dyDescent="0.2">
      <c r="A59" s="17"/>
      <c r="B59" s="110" t="s">
        <v>201</v>
      </c>
      <c r="C59" s="111">
        <v>491.37121380835652</v>
      </c>
      <c r="D59" s="111">
        <v>625.88978566159994</v>
      </c>
      <c r="E59" s="112">
        <v>0.27376160441036346</v>
      </c>
      <c r="F59" s="111">
        <v>134.51857185324343</v>
      </c>
      <c r="G59" s="113">
        <v>6.2487119089110407E-3</v>
      </c>
      <c r="H59" s="119">
        <v>1.4920753049418116</v>
      </c>
      <c r="I59" s="119">
        <v>5.3118999704999998</v>
      </c>
      <c r="J59" s="112">
        <v>2.5600749860994148</v>
      </c>
      <c r="K59" s="114">
        <v>3.8198246655581882</v>
      </c>
      <c r="L59" s="118">
        <v>5.6377877076160777E-4</v>
      </c>
    </row>
    <row r="60" spans="1:12" x14ac:dyDescent="0.2">
      <c r="A60" s="17"/>
      <c r="B60" s="138" t="s">
        <v>233</v>
      </c>
      <c r="C60" s="139">
        <v>92.254644937760361</v>
      </c>
      <c r="D60" s="139">
        <v>73.822364604900002</v>
      </c>
      <c r="E60" s="140">
        <v>-0.19979785673984984</v>
      </c>
      <c r="F60" s="139">
        <v>-18.432280332860358</v>
      </c>
      <c r="G60" s="141">
        <v>7.3702223525344438E-4</v>
      </c>
      <c r="H60" s="143">
        <v>1.1343290399999999</v>
      </c>
      <c r="I60" s="143">
        <v>3.3389843899999998</v>
      </c>
      <c r="J60" s="140">
        <v>1.9435765745713431</v>
      </c>
      <c r="K60" s="142">
        <v>2.2046553499999999</v>
      </c>
      <c r="L60" s="144">
        <v>3.5438327631180997E-4</v>
      </c>
    </row>
    <row r="61" spans="1:12" x14ac:dyDescent="0.2">
      <c r="A61" s="17"/>
      <c r="B61" s="110" t="s">
        <v>236</v>
      </c>
      <c r="C61" s="111">
        <v>293.63867449086257</v>
      </c>
      <c r="D61" s="111">
        <v>324.91070609850004</v>
      </c>
      <c r="E61" s="112">
        <v>0.10649834073069475</v>
      </c>
      <c r="F61" s="111">
        <v>31.272031607637473</v>
      </c>
      <c r="G61" s="113">
        <v>3.2438193513324104E-3</v>
      </c>
      <c r="H61" s="120">
        <v>0.80378853832091102</v>
      </c>
      <c r="I61" s="120">
        <v>0.57939166710000001</v>
      </c>
      <c r="J61" s="112">
        <v>-0.27917401222175797</v>
      </c>
      <c r="K61" s="114">
        <v>-0.22439687122091101</v>
      </c>
      <c r="L61" s="121">
        <v>6.1493763753312888E-5</v>
      </c>
    </row>
    <row r="62" spans="1:12" x14ac:dyDescent="0.2">
      <c r="A62" s="17"/>
      <c r="B62" s="145" t="s">
        <v>231</v>
      </c>
      <c r="C62" s="146">
        <v>119.31531828017202</v>
      </c>
      <c r="D62" s="146">
        <v>127.18441587299999</v>
      </c>
      <c r="E62" s="147">
        <v>6.5952115002954059E-2</v>
      </c>
      <c r="F62" s="146">
        <v>7.8690975928279698</v>
      </c>
      <c r="G62" s="148">
        <v>1.2697743153827425E-3</v>
      </c>
      <c r="H62" s="149">
        <v>5.04E-2</v>
      </c>
      <c r="I62" s="149">
        <v>0.43989248330000003</v>
      </c>
      <c r="J62" s="147">
        <v>7.7280254623015878</v>
      </c>
      <c r="K62" s="150">
        <v>0.38949248330000003</v>
      </c>
      <c r="L62" s="151">
        <v>4.6688010858532997E-5</v>
      </c>
    </row>
    <row r="63" spans="1:12" x14ac:dyDescent="0.2">
      <c r="A63" s="17"/>
      <c r="B63" s="122" t="s">
        <v>205</v>
      </c>
      <c r="C63" s="123">
        <v>234.58739567325176</v>
      </c>
      <c r="D63" s="123">
        <v>294.69988390589998</v>
      </c>
      <c r="E63" s="124">
        <v>0.25624773257799704</v>
      </c>
      <c r="F63" s="123">
        <v>60.112488232648218</v>
      </c>
      <c r="G63" s="125">
        <v>2.9422027908171358E-3</v>
      </c>
      <c r="H63" s="126">
        <v>5.2032000000000002E-2</v>
      </c>
      <c r="I63" s="126">
        <v>0.37455083810000001</v>
      </c>
      <c r="J63" s="124">
        <v>6.1984709044434192</v>
      </c>
      <c r="K63" s="127">
        <v>0.32251883809999998</v>
      </c>
      <c r="L63" s="128">
        <v>3.975297205603657E-5</v>
      </c>
    </row>
    <row r="64" spans="1:12" ht="10.8" thickBot="1" x14ac:dyDescent="0.25">
      <c r="A64" s="17"/>
      <c r="B64" s="152" t="s">
        <v>19</v>
      </c>
      <c r="C64" s="153">
        <v>94557.42278935542</v>
      </c>
      <c r="D64" s="153">
        <v>100163.00875850001</v>
      </c>
      <c r="E64" s="154">
        <v>5.928234721066894E-2</v>
      </c>
      <c r="F64" s="153">
        <v>5605.5859691445949</v>
      </c>
      <c r="G64" s="155">
        <v>1</v>
      </c>
      <c r="H64" s="153">
        <v>7921.5073790434972</v>
      </c>
      <c r="I64" s="153">
        <v>9421.9581261000003</v>
      </c>
      <c r="J64" s="156">
        <v>0.18941480140837519</v>
      </c>
      <c r="K64" s="157">
        <v>1500.4507470565031</v>
      </c>
      <c r="L64" s="158">
        <v>1</v>
      </c>
    </row>
    <row r="65" spans="1:12" x14ac:dyDescent="0.2">
      <c r="A65" s="17"/>
      <c r="B65" s="17"/>
      <c r="C65" s="17"/>
      <c r="D65" s="17"/>
      <c r="E65" s="17"/>
      <c r="F65" s="17"/>
      <c r="G65" s="17"/>
      <c r="H65" s="17"/>
      <c r="I65" s="17"/>
      <c r="J65" s="17"/>
      <c r="K65" s="17"/>
      <c r="L65" s="17"/>
    </row>
    <row r="66" spans="1:12" x14ac:dyDescent="0.2">
      <c r="A66" s="17"/>
      <c r="B66" s="256"/>
      <c r="C66" s="256"/>
      <c r="D66" s="256"/>
      <c r="E66" s="256"/>
      <c r="F66" s="256"/>
      <c r="G66" s="256"/>
      <c r="H66" s="256"/>
      <c r="I66" s="256"/>
      <c r="J66" s="256"/>
      <c r="K66" s="256"/>
      <c r="L66" s="256"/>
    </row>
    <row r="67" spans="1:12" ht="27.75" customHeight="1" x14ac:dyDescent="0.2">
      <c r="A67" s="17"/>
      <c r="B67" s="250" t="s">
        <v>136</v>
      </c>
      <c r="C67" s="250"/>
      <c r="D67" s="250"/>
      <c r="E67" s="250"/>
      <c r="F67" s="250"/>
      <c r="G67" s="250"/>
      <c r="H67" s="250"/>
      <c r="I67" s="250"/>
      <c r="J67" s="250"/>
      <c r="K67" s="250"/>
      <c r="L67" s="250"/>
    </row>
  </sheetData>
  <mergeCells count="7">
    <mergeCell ref="H6:L6"/>
    <mergeCell ref="B66:L66"/>
    <mergeCell ref="B67:L67"/>
    <mergeCell ref="B2:G2"/>
    <mergeCell ref="B3:G3"/>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249977111117893"/>
  </sheetPr>
  <dimension ref="A2:L54"/>
  <sheetViews>
    <sheetView showGridLines="0" workbookViewId="0">
      <selection activeCell="B55" sqref="B55"/>
    </sheetView>
  </sheetViews>
  <sheetFormatPr baseColWidth="10" defaultColWidth="11.44140625" defaultRowHeight="10.199999999999999" x14ac:dyDescent="0.2"/>
  <cols>
    <col min="1" max="1" width="11.44140625" style="1"/>
    <col min="2" max="2" width="39.44140625" style="1" bestFit="1" customWidth="1"/>
    <col min="3" max="3" width="11.44140625" style="1" customWidth="1"/>
    <col min="4" max="16384" width="11.44140625" style="1"/>
  </cols>
  <sheetData>
    <row r="2" spans="1:12" ht="13.8" x14ac:dyDescent="0.3">
      <c r="A2" s="20" t="s">
        <v>4</v>
      </c>
      <c r="B2" s="230" t="s">
        <v>126</v>
      </c>
      <c r="C2" s="250"/>
      <c r="D2" s="250"/>
      <c r="E2" s="250"/>
      <c r="F2" s="250"/>
      <c r="G2" s="250"/>
      <c r="H2" s="17"/>
      <c r="I2" s="17"/>
      <c r="J2" s="17"/>
      <c r="K2" s="17"/>
      <c r="L2" s="17"/>
    </row>
    <row r="3" spans="1:12" x14ac:dyDescent="0.2">
      <c r="A3" s="17"/>
      <c r="B3" s="228" t="s">
        <v>122</v>
      </c>
      <c r="C3" s="250"/>
      <c r="D3" s="250"/>
      <c r="E3" s="250"/>
      <c r="F3" s="250"/>
      <c r="G3" s="250"/>
      <c r="H3" s="17"/>
      <c r="I3" s="17"/>
      <c r="J3" s="17"/>
      <c r="K3" s="17"/>
      <c r="L3" s="17"/>
    </row>
    <row r="4" spans="1:12" x14ac:dyDescent="0.2">
      <c r="A4" s="17"/>
      <c r="B4" s="17"/>
      <c r="C4" s="17"/>
      <c r="D4" s="17"/>
      <c r="E4" s="17"/>
      <c r="F4" s="17"/>
      <c r="G4" s="17"/>
      <c r="H4" s="17"/>
      <c r="I4" s="17"/>
      <c r="J4" s="17"/>
      <c r="K4" s="17"/>
      <c r="L4" s="17"/>
    </row>
    <row r="5" spans="1:12" x14ac:dyDescent="0.2">
      <c r="A5" s="17"/>
      <c r="B5" s="17"/>
      <c r="C5" s="17"/>
      <c r="D5" s="17"/>
      <c r="E5" s="17"/>
      <c r="F5" s="17"/>
      <c r="G5" s="17"/>
      <c r="H5" s="17"/>
      <c r="I5" s="17"/>
      <c r="J5" s="17"/>
      <c r="K5" s="17"/>
      <c r="L5" s="17"/>
    </row>
    <row r="6" spans="1:12" ht="12.75" customHeight="1" x14ac:dyDescent="0.2">
      <c r="A6" s="17"/>
      <c r="B6" s="260" t="s">
        <v>21</v>
      </c>
      <c r="C6" s="257" t="str">
        <f>CONCATENATE("enero-",H6)</f>
        <v>enero-diciembre</v>
      </c>
      <c r="D6" s="258"/>
      <c r="E6" s="258"/>
      <c r="F6" s="258"/>
      <c r="G6" s="259"/>
      <c r="H6" s="253" t="s">
        <v>248</v>
      </c>
      <c r="I6" s="254"/>
      <c r="J6" s="254"/>
      <c r="K6" s="254"/>
      <c r="L6" s="255"/>
    </row>
    <row r="7" spans="1:12" ht="21" thickBot="1" x14ac:dyDescent="0.25">
      <c r="A7" s="17"/>
      <c r="B7" s="265"/>
      <c r="C7" s="129">
        <f>+'Cuadro 3'!C7</f>
        <v>2023</v>
      </c>
      <c r="D7" s="129">
        <f>+'Cuadro 3'!D7</f>
        <v>2024</v>
      </c>
      <c r="E7" s="130" t="s">
        <v>188</v>
      </c>
      <c r="F7" s="129" t="s">
        <v>189</v>
      </c>
      <c r="G7" s="130" t="s">
        <v>190</v>
      </c>
      <c r="H7" s="131">
        <f>+C7</f>
        <v>2023</v>
      </c>
      <c r="I7" s="131">
        <f>+D7</f>
        <v>2024</v>
      </c>
      <c r="J7" s="132" t="str">
        <f>+E7</f>
        <v>% Var.
'2024/2023</v>
      </c>
      <c r="K7" s="131" t="str">
        <f>+F7</f>
        <v>US$ Dif.
'2024/2023</v>
      </c>
      <c r="L7" s="132" t="str">
        <f>+G7</f>
        <v>% Part.
2024</v>
      </c>
    </row>
    <row r="8" spans="1:12" ht="10.8" thickTop="1" x14ac:dyDescent="0.2">
      <c r="A8" s="17"/>
      <c r="B8" s="159" t="s">
        <v>23</v>
      </c>
      <c r="C8" s="111">
        <v>4622.6609376462284</v>
      </c>
      <c r="D8" s="111">
        <v>4671.94990676</v>
      </c>
      <c r="E8" s="112">
        <v>1.0662466873218035E-2</v>
      </c>
      <c r="F8" s="111">
        <v>49.2889691137716</v>
      </c>
      <c r="G8" s="160">
        <v>5.5516133348311354E-2</v>
      </c>
      <c r="H8" s="111">
        <v>369.90503698659893</v>
      </c>
      <c r="I8" s="111">
        <v>436.37387224999998</v>
      </c>
      <c r="J8" s="112">
        <v>0.17969161978675374</v>
      </c>
      <c r="K8" s="166">
        <v>66.468835263401047</v>
      </c>
      <c r="L8" s="160">
        <v>5.7530641722758145E-2</v>
      </c>
    </row>
    <row r="9" spans="1:12" x14ac:dyDescent="0.2">
      <c r="A9" s="17"/>
      <c r="B9" s="161" t="s">
        <v>25</v>
      </c>
      <c r="C9" s="134">
        <v>4442.0424978111587</v>
      </c>
      <c r="D9" s="134">
        <v>4626.8015775799995</v>
      </c>
      <c r="E9" s="135">
        <v>4.1593271532157194E-2</v>
      </c>
      <c r="F9" s="134">
        <v>184.75907976884082</v>
      </c>
      <c r="G9" s="162">
        <v>5.4979642008885027E-2</v>
      </c>
      <c r="H9" s="134">
        <v>380.00448462862948</v>
      </c>
      <c r="I9" s="134">
        <v>416.18120090000002</v>
      </c>
      <c r="J9" s="136">
        <v>9.5200761398185341E-2</v>
      </c>
      <c r="K9" s="163">
        <v>36.176716271370537</v>
      </c>
      <c r="L9" s="164">
        <v>5.4868481096888432E-2</v>
      </c>
    </row>
    <row r="10" spans="1:12" x14ac:dyDescent="0.2">
      <c r="A10" s="17"/>
      <c r="B10" s="159" t="s">
        <v>29</v>
      </c>
      <c r="C10" s="167">
        <v>3391.0348705667984</v>
      </c>
      <c r="D10" s="167">
        <v>3637.14372357</v>
      </c>
      <c r="E10" s="168">
        <v>7.2576326223995791E-2</v>
      </c>
      <c r="F10" s="167">
        <v>246.1088530032016</v>
      </c>
      <c r="G10" s="169">
        <v>4.3219674866916018E-2</v>
      </c>
      <c r="H10" s="167">
        <v>325.79735934664939</v>
      </c>
      <c r="I10" s="167">
        <v>408.78843167999997</v>
      </c>
      <c r="J10" s="169">
        <v>0.2547321822981623</v>
      </c>
      <c r="K10" s="170">
        <v>82.991072333350587</v>
      </c>
      <c r="L10" s="169">
        <v>5.3893833473872187E-2</v>
      </c>
    </row>
    <row r="11" spans="1:12" x14ac:dyDescent="0.2">
      <c r="A11" s="17"/>
      <c r="B11" s="161" t="s">
        <v>24</v>
      </c>
      <c r="C11" s="134">
        <v>5234.52952869</v>
      </c>
      <c r="D11" s="134">
        <v>5129.0726375800004</v>
      </c>
      <c r="E11" s="135">
        <v>-2.0146393392567519E-2</v>
      </c>
      <c r="F11" s="134">
        <v>-105.45689110999956</v>
      </c>
      <c r="G11" s="162">
        <v>6.0948059414990187E-2</v>
      </c>
      <c r="H11" s="134">
        <v>297.32379577</v>
      </c>
      <c r="I11" s="134">
        <v>397.65737618000003</v>
      </c>
      <c r="J11" s="135">
        <v>0.33745560172928379</v>
      </c>
      <c r="K11" s="163">
        <v>100.33358041000002</v>
      </c>
      <c r="L11" s="164">
        <v>5.2426337808596062E-2</v>
      </c>
    </row>
    <row r="12" spans="1:12" x14ac:dyDescent="0.2">
      <c r="A12" s="17"/>
      <c r="B12" s="159" t="s">
        <v>26</v>
      </c>
      <c r="C12" s="167">
        <v>3458.2151891462231</v>
      </c>
      <c r="D12" s="167">
        <v>3480.1273267900001</v>
      </c>
      <c r="E12" s="168">
        <v>6.3362562609028394E-3</v>
      </c>
      <c r="F12" s="167">
        <v>21.912137643776987</v>
      </c>
      <c r="G12" s="169">
        <v>4.1353870781795796E-2</v>
      </c>
      <c r="H12" s="167">
        <v>291.89811565392444</v>
      </c>
      <c r="I12" s="167">
        <v>373.40400566</v>
      </c>
      <c r="J12" s="168">
        <v>0.27922718796413637</v>
      </c>
      <c r="K12" s="170">
        <v>81.50589000607556</v>
      </c>
      <c r="L12" s="169">
        <v>4.9228822882321908E-2</v>
      </c>
    </row>
    <row r="13" spans="1:12" x14ac:dyDescent="0.2">
      <c r="A13" s="17"/>
      <c r="B13" s="161" t="s">
        <v>30</v>
      </c>
      <c r="C13" s="134">
        <v>2365.3483270791394</v>
      </c>
      <c r="D13" s="134">
        <v>2329.2491354499998</v>
      </c>
      <c r="E13" s="135">
        <v>-1.5261681003117533E-2</v>
      </c>
      <c r="F13" s="134">
        <v>-36.099191629139568</v>
      </c>
      <c r="G13" s="162">
        <v>2.7678144711692405E-2</v>
      </c>
      <c r="H13" s="134">
        <v>181.42414301803805</v>
      </c>
      <c r="I13" s="134">
        <v>295.21585682</v>
      </c>
      <c r="J13" s="136">
        <v>0.62721373191575847</v>
      </c>
      <c r="K13" s="163">
        <v>113.79171380196195</v>
      </c>
      <c r="L13" s="164">
        <v>3.89206567341372E-2</v>
      </c>
    </row>
    <row r="14" spans="1:12" x14ac:dyDescent="0.2">
      <c r="A14" s="17"/>
      <c r="B14" s="159" t="s">
        <v>22</v>
      </c>
      <c r="C14" s="167">
        <v>5067.7245437251568</v>
      </c>
      <c r="D14" s="167">
        <v>4530.4532736300007</v>
      </c>
      <c r="E14" s="168">
        <v>-0.10601824654428071</v>
      </c>
      <c r="F14" s="167">
        <v>-537.27127009515607</v>
      </c>
      <c r="G14" s="169">
        <v>5.3834748464065059E-2</v>
      </c>
      <c r="H14" s="167">
        <v>330.42785333385399</v>
      </c>
      <c r="I14" s="167">
        <v>291.17341299999998</v>
      </c>
      <c r="J14" s="169">
        <v>-0.11879882382128526</v>
      </c>
      <c r="K14" s="170">
        <v>-39.254440333854006</v>
      </c>
      <c r="L14" s="169">
        <v>3.8387709181861289E-2</v>
      </c>
    </row>
    <row r="15" spans="1:12" x14ac:dyDescent="0.2">
      <c r="A15" s="17"/>
      <c r="B15" s="161" t="s">
        <v>28</v>
      </c>
      <c r="C15" s="134">
        <v>2855.9417834818387</v>
      </c>
      <c r="D15" s="134">
        <v>2926.94549491</v>
      </c>
      <c r="E15" s="135">
        <v>2.4861750277555217E-2</v>
      </c>
      <c r="F15" s="134">
        <v>71.003711428161296</v>
      </c>
      <c r="G15" s="162">
        <v>3.4780487728163917E-2</v>
      </c>
      <c r="H15" s="134">
        <v>230.31299880138076</v>
      </c>
      <c r="I15" s="134">
        <v>259.36815309000002</v>
      </c>
      <c r="J15" s="135">
        <v>0.12615507782813462</v>
      </c>
      <c r="K15" s="163">
        <v>29.055154288619264</v>
      </c>
      <c r="L15" s="164">
        <v>3.419456855374154E-2</v>
      </c>
    </row>
    <row r="16" spans="1:12" x14ac:dyDescent="0.2">
      <c r="A16" s="17"/>
      <c r="B16" s="159" t="s">
        <v>27</v>
      </c>
      <c r="C16" s="167">
        <v>2509.008928480449</v>
      </c>
      <c r="D16" s="167">
        <v>2390.6729572899994</v>
      </c>
      <c r="E16" s="168">
        <v>-4.7164428092377642E-2</v>
      </c>
      <c r="F16" s="167">
        <v>-118.33597119044953</v>
      </c>
      <c r="G16" s="169">
        <v>2.8408035475096842E-2</v>
      </c>
      <c r="H16" s="167">
        <v>200.20243894530441</v>
      </c>
      <c r="I16" s="167">
        <v>216.30949437000001</v>
      </c>
      <c r="J16" s="169">
        <v>8.0453842168706435E-2</v>
      </c>
      <c r="K16" s="170">
        <v>16.107055424695602</v>
      </c>
      <c r="L16" s="169">
        <v>2.8517802767765141E-2</v>
      </c>
    </row>
    <row r="17" spans="1:12" x14ac:dyDescent="0.2">
      <c r="A17" s="17"/>
      <c r="B17" s="161" t="s">
        <v>35</v>
      </c>
      <c r="C17" s="134">
        <v>1577.2505866477907</v>
      </c>
      <c r="D17" s="134">
        <v>1681.4999880200003</v>
      </c>
      <c r="E17" s="135">
        <v>6.6095649134470191E-2</v>
      </c>
      <c r="F17" s="134">
        <v>104.2494013722096</v>
      </c>
      <c r="G17" s="162">
        <v>1.9981031351605571E-2</v>
      </c>
      <c r="H17" s="134">
        <v>142.40552201477342</v>
      </c>
      <c r="I17" s="134">
        <v>186.30095496999999</v>
      </c>
      <c r="J17" s="135">
        <v>0.30824249182326491</v>
      </c>
      <c r="K17" s="163">
        <v>43.895432955226568</v>
      </c>
      <c r="L17" s="164">
        <v>2.4561538108877391E-2</v>
      </c>
    </row>
    <row r="18" spans="1:12" x14ac:dyDescent="0.2">
      <c r="A18" s="17"/>
      <c r="B18" s="159" t="s">
        <v>43</v>
      </c>
      <c r="C18" s="167">
        <v>1305.2699220710135</v>
      </c>
      <c r="D18" s="167">
        <v>1198.8459984179999</v>
      </c>
      <c r="E18" s="168">
        <v>-8.1534035109117942E-2</v>
      </c>
      <c r="F18" s="167">
        <v>-106.42392365301362</v>
      </c>
      <c r="G18" s="169">
        <v>1.4245720874695611E-2</v>
      </c>
      <c r="H18" s="167">
        <v>75.459539002310308</v>
      </c>
      <c r="I18" s="167">
        <v>150.64266656000001</v>
      </c>
      <c r="J18" s="169">
        <v>0.99633695821263712</v>
      </c>
      <c r="K18" s="170">
        <v>75.183127557689701</v>
      </c>
      <c r="L18" s="169">
        <v>1.98604220581272E-2</v>
      </c>
    </row>
    <row r="19" spans="1:12" x14ac:dyDescent="0.2">
      <c r="A19" s="17"/>
      <c r="B19" s="161" t="s">
        <v>32</v>
      </c>
      <c r="C19" s="134">
        <v>1686.2020088047007</v>
      </c>
      <c r="D19" s="134">
        <v>1792.1710345720003</v>
      </c>
      <c r="E19" s="135">
        <v>6.2844798674162483E-2</v>
      </c>
      <c r="F19" s="134">
        <v>105.96902576729963</v>
      </c>
      <c r="G19" s="162">
        <v>2.1296120062057711E-2</v>
      </c>
      <c r="H19" s="134">
        <v>138.85599183131794</v>
      </c>
      <c r="I19" s="134">
        <v>144.29516147999999</v>
      </c>
      <c r="J19" s="135">
        <v>3.9171299538082183E-2</v>
      </c>
      <c r="K19" s="163">
        <v>5.4391696486820535</v>
      </c>
      <c r="L19" s="164">
        <v>1.9023579928446121E-2</v>
      </c>
    </row>
    <row r="20" spans="1:12" x14ac:dyDescent="0.2">
      <c r="A20" s="17"/>
      <c r="B20" s="159" t="s">
        <v>40</v>
      </c>
      <c r="C20" s="167">
        <v>1363.8186886800131</v>
      </c>
      <c r="D20" s="167">
        <v>1430.6073056210003</v>
      </c>
      <c r="E20" s="168">
        <v>4.8971771317805723E-2</v>
      </c>
      <c r="F20" s="167">
        <v>66.78861694098714</v>
      </c>
      <c r="G20" s="169">
        <v>1.6999708372944202E-2</v>
      </c>
      <c r="H20" s="167">
        <v>97.451491551866809</v>
      </c>
      <c r="I20" s="167">
        <v>128.46040901000001</v>
      </c>
      <c r="J20" s="168">
        <v>0.31819848998031253</v>
      </c>
      <c r="K20" s="170">
        <v>31.008917458133197</v>
      </c>
      <c r="L20" s="169">
        <v>1.6935958443633155E-2</v>
      </c>
    </row>
    <row r="21" spans="1:12" x14ac:dyDescent="0.2">
      <c r="A21" s="17"/>
      <c r="B21" s="161" t="s">
        <v>36</v>
      </c>
      <c r="C21" s="134">
        <v>1412.0319506057049</v>
      </c>
      <c r="D21" s="134">
        <v>1545.4644943600001</v>
      </c>
      <c r="E21" s="135">
        <v>9.4496830398956622E-2</v>
      </c>
      <c r="F21" s="134">
        <v>133.43254375429524</v>
      </c>
      <c r="G21" s="162">
        <v>1.8364540430929291E-2</v>
      </c>
      <c r="H21" s="134">
        <v>107.00368103481367</v>
      </c>
      <c r="I21" s="134">
        <v>127.37830067</v>
      </c>
      <c r="J21" s="136">
        <v>0.19041045539879553</v>
      </c>
      <c r="K21" s="163">
        <v>20.374619635186335</v>
      </c>
      <c r="L21" s="164">
        <v>1.6793295486080821E-2</v>
      </c>
    </row>
    <row r="22" spans="1:12" x14ac:dyDescent="0.2">
      <c r="A22" s="17"/>
      <c r="B22" s="159" t="s">
        <v>46</v>
      </c>
      <c r="C22" s="167">
        <v>1115.1203840058861</v>
      </c>
      <c r="D22" s="167">
        <v>1124.0352780339999</v>
      </c>
      <c r="E22" s="168">
        <v>7.9945574988851131E-3</v>
      </c>
      <c r="F22" s="167">
        <v>8.9148940281138493</v>
      </c>
      <c r="G22" s="169">
        <v>1.335675545091999E-2</v>
      </c>
      <c r="H22" s="167">
        <v>94.964669261328169</v>
      </c>
      <c r="I22" s="167">
        <v>115.90177249</v>
      </c>
      <c r="J22" s="169">
        <v>0.22047255459876491</v>
      </c>
      <c r="K22" s="170">
        <v>20.93710322867183</v>
      </c>
      <c r="L22" s="169">
        <v>1.5280253406956395E-2</v>
      </c>
    </row>
    <row r="23" spans="1:12" x14ac:dyDescent="0.2">
      <c r="A23" s="17"/>
      <c r="B23" s="161" t="s">
        <v>39</v>
      </c>
      <c r="C23" s="134">
        <v>970.63959889965292</v>
      </c>
      <c r="D23" s="134">
        <v>1051.9927626709998</v>
      </c>
      <c r="E23" s="135">
        <v>8.3813975716188871E-2</v>
      </c>
      <c r="F23" s="134">
        <v>81.353163771346885</v>
      </c>
      <c r="G23" s="162">
        <v>1.250068422381778E-2</v>
      </c>
      <c r="H23" s="134">
        <v>98.857216956724599</v>
      </c>
      <c r="I23" s="134">
        <v>106.96072891</v>
      </c>
      <c r="J23" s="135">
        <v>8.1971880280857556E-2</v>
      </c>
      <c r="K23" s="163">
        <v>8.103511953275401</v>
      </c>
      <c r="L23" s="164">
        <v>1.4101484448640176E-2</v>
      </c>
    </row>
    <row r="24" spans="1:12" x14ac:dyDescent="0.2">
      <c r="A24" s="17"/>
      <c r="B24" s="159" t="s">
        <v>20</v>
      </c>
      <c r="C24" s="167">
        <v>662.36128162</v>
      </c>
      <c r="D24" s="167">
        <v>800.76045448000013</v>
      </c>
      <c r="E24" s="168">
        <v>0.20894816273303918</v>
      </c>
      <c r="F24" s="167">
        <v>138.39917286000014</v>
      </c>
      <c r="G24" s="169">
        <v>9.5153255189321471E-3</v>
      </c>
      <c r="H24" s="167">
        <v>47.036126469999999</v>
      </c>
      <c r="I24" s="167">
        <v>94.044987210000002</v>
      </c>
      <c r="J24" s="169">
        <v>0.99942032365234446</v>
      </c>
      <c r="K24" s="170">
        <v>47.008860740000003</v>
      </c>
      <c r="L24" s="169">
        <v>1.2398699393029214E-2</v>
      </c>
    </row>
    <row r="25" spans="1:12" x14ac:dyDescent="0.2">
      <c r="A25" s="17"/>
      <c r="B25" s="161" t="s">
        <v>44</v>
      </c>
      <c r="C25" s="134">
        <v>1091.895327887265</v>
      </c>
      <c r="D25" s="134">
        <v>1108.4415269789999</v>
      </c>
      <c r="E25" s="135">
        <v>1.5153649502055E-2</v>
      </c>
      <c r="F25" s="134">
        <v>16.546199091734934</v>
      </c>
      <c r="G25" s="162">
        <v>1.3171457067964912E-2</v>
      </c>
      <c r="H25" s="134">
        <v>78.604328538083692</v>
      </c>
      <c r="I25" s="134">
        <v>93.997351007000006</v>
      </c>
      <c r="J25" s="135">
        <v>0.19582919611683236</v>
      </c>
      <c r="K25" s="163">
        <v>15.393022468916314</v>
      </c>
      <c r="L25" s="164">
        <v>1.2392419133137175E-2</v>
      </c>
    </row>
    <row r="26" spans="1:12" x14ac:dyDescent="0.2">
      <c r="A26" s="17"/>
      <c r="B26" s="159" t="s">
        <v>33</v>
      </c>
      <c r="C26" s="167">
        <v>1784.7455857981845</v>
      </c>
      <c r="D26" s="167">
        <v>1176.4894265359999</v>
      </c>
      <c r="E26" s="168">
        <v>-0.34080832814619721</v>
      </c>
      <c r="F26" s="167">
        <v>-608.25615926218461</v>
      </c>
      <c r="G26" s="169">
        <v>1.3980060828979719E-2</v>
      </c>
      <c r="H26" s="167">
        <v>56.086248143099176</v>
      </c>
      <c r="I26" s="167">
        <v>86.297194966999996</v>
      </c>
      <c r="J26" s="168">
        <v>0.53865159150635677</v>
      </c>
      <c r="K26" s="170">
        <v>30.210946823900819</v>
      </c>
      <c r="L26" s="169">
        <v>1.1377246258412953E-2</v>
      </c>
    </row>
    <row r="27" spans="1:12" x14ac:dyDescent="0.2">
      <c r="A27" s="17"/>
      <c r="B27" s="161" t="s">
        <v>41</v>
      </c>
      <c r="C27" s="134">
        <v>1052.4141621000422</v>
      </c>
      <c r="D27" s="134">
        <v>919.74573174599982</v>
      </c>
      <c r="E27" s="135">
        <v>-0.12606104624182257</v>
      </c>
      <c r="F27" s="134">
        <v>-132.66843035404236</v>
      </c>
      <c r="G27" s="162">
        <v>1.0929211080852914E-2</v>
      </c>
      <c r="H27" s="134">
        <v>84.720725896632288</v>
      </c>
      <c r="I27" s="134">
        <v>83.741284191999995</v>
      </c>
      <c r="J27" s="136">
        <v>-1.1560827581049149E-2</v>
      </c>
      <c r="K27" s="163">
        <v>-0.97944170463229341</v>
      </c>
      <c r="L27" s="164">
        <v>1.104028019233368E-2</v>
      </c>
    </row>
    <row r="28" spans="1:12" x14ac:dyDescent="0.2">
      <c r="A28" s="17"/>
      <c r="B28" s="159" t="s">
        <v>51</v>
      </c>
      <c r="C28" s="167">
        <v>715.25307200418888</v>
      </c>
      <c r="D28" s="167">
        <v>993.64111511600015</v>
      </c>
      <c r="E28" s="168">
        <v>0.38921614461822385</v>
      </c>
      <c r="F28" s="167">
        <v>278.38804311181127</v>
      </c>
      <c r="G28" s="169">
        <v>1.1807299681729744E-2</v>
      </c>
      <c r="H28" s="167">
        <v>49.287747981879896</v>
      </c>
      <c r="I28" s="167">
        <v>80.823444170000002</v>
      </c>
      <c r="J28" s="169">
        <v>0.6398283037746797</v>
      </c>
      <c r="K28" s="170">
        <v>31.535696188120106</v>
      </c>
      <c r="L28" s="169">
        <v>1.06555981121613E-2</v>
      </c>
    </row>
    <row r="29" spans="1:12" x14ac:dyDescent="0.2">
      <c r="A29" s="17"/>
      <c r="B29" s="165" t="s">
        <v>50</v>
      </c>
      <c r="C29" s="134">
        <v>955.37702174988306</v>
      </c>
      <c r="D29" s="134">
        <v>801.58709129099998</v>
      </c>
      <c r="E29" s="135">
        <v>-0.16097302631080568</v>
      </c>
      <c r="F29" s="134">
        <v>-153.78993045888308</v>
      </c>
      <c r="G29" s="162">
        <v>9.5251483296099077E-3</v>
      </c>
      <c r="H29" s="134">
        <v>72.429322538057903</v>
      </c>
      <c r="I29" s="134">
        <v>76.481982328000001</v>
      </c>
      <c r="J29" s="136">
        <v>5.5953302446155373E-2</v>
      </c>
      <c r="K29" s="163">
        <v>4.0526597899420977</v>
      </c>
      <c r="L29" s="164">
        <v>1.0083228633445041E-2</v>
      </c>
    </row>
    <row r="30" spans="1:12" x14ac:dyDescent="0.2">
      <c r="A30" s="17"/>
      <c r="B30" s="159" t="s">
        <v>47</v>
      </c>
      <c r="C30" s="167">
        <v>911.10365472792125</v>
      </c>
      <c r="D30" s="167">
        <v>894.79443437799978</v>
      </c>
      <c r="E30" s="168">
        <v>-1.7900510293520688E-2</v>
      </c>
      <c r="F30" s="167">
        <v>-16.309220349921475</v>
      </c>
      <c r="G30" s="169">
        <v>1.0632718271738893E-2</v>
      </c>
      <c r="H30" s="167">
        <v>77.072908218319142</v>
      </c>
      <c r="I30" s="167">
        <v>74.718165165000002</v>
      </c>
      <c r="J30" s="169">
        <v>-3.0552150006446066E-2</v>
      </c>
      <c r="K30" s="170">
        <v>-2.3547430533191402</v>
      </c>
      <c r="L30" s="169">
        <v>9.8506905744045348E-3</v>
      </c>
    </row>
    <row r="31" spans="1:12" x14ac:dyDescent="0.2">
      <c r="A31" s="17"/>
      <c r="B31" s="161" t="s">
        <v>45</v>
      </c>
      <c r="C31" s="134">
        <v>833.43741268321082</v>
      </c>
      <c r="D31" s="134">
        <v>818.60265708099985</v>
      </c>
      <c r="E31" s="135">
        <v>-1.7799483652229164E-2</v>
      </c>
      <c r="F31" s="134">
        <v>-14.834755602210976</v>
      </c>
      <c r="G31" s="162">
        <v>9.7273419400396282E-3</v>
      </c>
      <c r="H31" s="134">
        <v>60.600204358648803</v>
      </c>
      <c r="I31" s="134">
        <v>71.206959626</v>
      </c>
      <c r="J31" s="135">
        <v>0.17502837456747633</v>
      </c>
      <c r="K31" s="163">
        <v>10.606755267351197</v>
      </c>
      <c r="L31" s="164">
        <v>9.3877803941097675E-3</v>
      </c>
    </row>
    <row r="32" spans="1:12" x14ac:dyDescent="0.2">
      <c r="A32" s="17"/>
      <c r="B32" s="159" t="s">
        <v>58</v>
      </c>
      <c r="C32" s="167">
        <v>635.07409933306849</v>
      </c>
      <c r="D32" s="167">
        <v>549.34282742400001</v>
      </c>
      <c r="E32" s="168">
        <v>-0.13499412430628221</v>
      </c>
      <c r="F32" s="167">
        <v>-85.731271909068482</v>
      </c>
      <c r="G32" s="169">
        <v>6.5277646956534117E-3</v>
      </c>
      <c r="H32" s="167">
        <v>65.040514386215392</v>
      </c>
      <c r="I32" s="167">
        <v>58.962531671999997</v>
      </c>
      <c r="J32" s="168">
        <v>-9.3449179662446702E-2</v>
      </c>
      <c r="K32" s="170">
        <v>-6.0779827142153948</v>
      </c>
      <c r="L32" s="169">
        <v>7.7734999742267727E-3</v>
      </c>
    </row>
    <row r="33" spans="1:12" x14ac:dyDescent="0.2">
      <c r="A33" s="17"/>
      <c r="B33" s="161" t="s">
        <v>31</v>
      </c>
      <c r="C33" s="134">
        <v>1211.614793613347</v>
      </c>
      <c r="D33" s="134">
        <v>757.60071975900007</v>
      </c>
      <c r="E33" s="135">
        <v>-0.3747181664069652</v>
      </c>
      <c r="F33" s="134">
        <v>-454.01407385434698</v>
      </c>
      <c r="G33" s="162">
        <v>9.0024643719019016E-3</v>
      </c>
      <c r="H33" s="134">
        <v>58.540398825914473</v>
      </c>
      <c r="I33" s="134">
        <v>58.669293179</v>
      </c>
      <c r="J33" s="135">
        <v>2.201801758625388E-3</v>
      </c>
      <c r="K33" s="163">
        <v>0.12889435308552777</v>
      </c>
      <c r="L33" s="164">
        <v>7.7348400091075973E-3</v>
      </c>
    </row>
    <row r="34" spans="1:12" x14ac:dyDescent="0.2">
      <c r="A34" s="17"/>
      <c r="B34" s="159" t="s">
        <v>42</v>
      </c>
      <c r="C34" s="167">
        <v>655.88855848422008</v>
      </c>
      <c r="D34" s="167">
        <v>672.39640908700005</v>
      </c>
      <c r="E34" s="168">
        <v>2.516868207143319E-2</v>
      </c>
      <c r="F34" s="167">
        <v>16.507850602779968</v>
      </c>
      <c r="G34" s="169">
        <v>7.9899933549773833E-3</v>
      </c>
      <c r="H34" s="167">
        <v>53.420867426292233</v>
      </c>
      <c r="I34" s="167">
        <v>57.623055780999998</v>
      </c>
      <c r="J34" s="168">
        <v>7.8661926643287083E-2</v>
      </c>
      <c r="K34" s="170">
        <v>4.202188354707765</v>
      </c>
      <c r="L34" s="169">
        <v>7.5969062034218033E-3</v>
      </c>
    </row>
    <row r="35" spans="1:12" x14ac:dyDescent="0.2">
      <c r="A35" s="17"/>
      <c r="B35" s="161" t="s">
        <v>34</v>
      </c>
      <c r="C35" s="134">
        <v>1058.1285560451222</v>
      </c>
      <c r="D35" s="134">
        <v>1067.771216413</v>
      </c>
      <c r="E35" s="135">
        <v>9.1129384164041483E-3</v>
      </c>
      <c r="F35" s="134">
        <v>9.642660367877852</v>
      </c>
      <c r="G35" s="162">
        <v>1.2688177403208167E-2</v>
      </c>
      <c r="H35" s="134">
        <v>72.069056606717268</v>
      </c>
      <c r="I35" s="134">
        <v>52.419348964999998</v>
      </c>
      <c r="J35" s="136">
        <v>-0.27265110113687541</v>
      </c>
      <c r="K35" s="163">
        <v>-19.649707641717271</v>
      </c>
      <c r="L35" s="164">
        <v>6.9108601051117305E-3</v>
      </c>
    </row>
    <row r="36" spans="1:12" x14ac:dyDescent="0.2">
      <c r="A36" s="17"/>
      <c r="B36" s="159" t="s">
        <v>48</v>
      </c>
      <c r="C36" s="167">
        <v>596.90364892190416</v>
      </c>
      <c r="D36" s="167">
        <v>671.18167265400018</v>
      </c>
      <c r="E36" s="168">
        <v>0.12443888367285583</v>
      </c>
      <c r="F36" s="167">
        <v>74.278023732096017</v>
      </c>
      <c r="G36" s="169">
        <v>7.9755588102704937E-3</v>
      </c>
      <c r="H36" s="167">
        <v>49.246023608391624</v>
      </c>
      <c r="I36" s="167">
        <v>52.197907993999998</v>
      </c>
      <c r="J36" s="169">
        <v>5.994157841213732E-2</v>
      </c>
      <c r="K36" s="170">
        <v>2.9518843856083734</v>
      </c>
      <c r="L36" s="169">
        <v>6.8816657789261288E-3</v>
      </c>
    </row>
    <row r="37" spans="1:12" x14ac:dyDescent="0.2">
      <c r="A37" s="17"/>
      <c r="B37" s="161" t="s">
        <v>54</v>
      </c>
      <c r="C37" s="134">
        <v>646.84573484619546</v>
      </c>
      <c r="D37" s="134">
        <v>614.60435855700007</v>
      </c>
      <c r="E37" s="135">
        <v>-4.9843996106523902E-2</v>
      </c>
      <c r="F37" s="134">
        <v>-32.241376289195387</v>
      </c>
      <c r="G37" s="162">
        <v>7.3032584267938641E-3</v>
      </c>
      <c r="H37" s="134">
        <v>53.019140908431183</v>
      </c>
      <c r="I37" s="134">
        <v>51.222276260000001</v>
      </c>
      <c r="J37" s="136">
        <v>-3.3890866914168427E-2</v>
      </c>
      <c r="K37" s="163">
        <v>-1.7968646484311819</v>
      </c>
      <c r="L37" s="164">
        <v>6.7530404800449197E-3</v>
      </c>
    </row>
    <row r="38" spans="1:12" x14ac:dyDescent="0.2">
      <c r="A38" s="17"/>
      <c r="B38" s="159" t="s">
        <v>49</v>
      </c>
      <c r="C38" s="167">
        <v>605.86183183251592</v>
      </c>
      <c r="D38" s="167">
        <v>641.22590844499996</v>
      </c>
      <c r="E38" s="168">
        <v>5.83698704133917E-2</v>
      </c>
      <c r="F38" s="167">
        <v>35.364076612484041</v>
      </c>
      <c r="G38" s="169">
        <v>7.6195986151555732E-3</v>
      </c>
      <c r="H38" s="167">
        <v>30.139862773364086</v>
      </c>
      <c r="I38" s="167">
        <v>50.403569791999999</v>
      </c>
      <c r="J38" s="169">
        <v>0.67232247110772625</v>
      </c>
      <c r="K38" s="170">
        <v>20.263707018635913</v>
      </c>
      <c r="L38" s="169">
        <v>6.6451038883242565E-3</v>
      </c>
    </row>
    <row r="39" spans="1:12" x14ac:dyDescent="0.2">
      <c r="A39" s="17"/>
      <c r="B39" s="161" t="s">
        <v>52</v>
      </c>
      <c r="C39" s="134">
        <v>964.75044654000021</v>
      </c>
      <c r="D39" s="134">
        <v>754.52809013000001</v>
      </c>
      <c r="E39" s="135">
        <v>-0.2179033522751358</v>
      </c>
      <c r="F39" s="134">
        <v>-210.2223564100002</v>
      </c>
      <c r="G39" s="162">
        <v>8.9659527397958454E-3</v>
      </c>
      <c r="H39" s="134">
        <v>74.495223030000005</v>
      </c>
      <c r="I39" s="134">
        <v>50.175424319999998</v>
      </c>
      <c r="J39" s="135">
        <v>-0.32646118396351631</v>
      </c>
      <c r="K39" s="163">
        <v>-24.319798710000008</v>
      </c>
      <c r="L39" s="164">
        <v>6.6150256543946549E-3</v>
      </c>
    </row>
    <row r="40" spans="1:12" x14ac:dyDescent="0.2">
      <c r="A40" s="17"/>
      <c r="B40" s="159" t="s">
        <v>55</v>
      </c>
      <c r="C40" s="167">
        <v>614.45479333565754</v>
      </c>
      <c r="D40" s="167">
        <v>436.00330132099998</v>
      </c>
      <c r="E40" s="168">
        <v>-0.2904224915325464</v>
      </c>
      <c r="F40" s="167">
        <v>-178.45149201465756</v>
      </c>
      <c r="G40" s="169">
        <v>5.1809668124688738E-3</v>
      </c>
      <c r="H40" s="167">
        <v>102.95959571877972</v>
      </c>
      <c r="I40" s="167">
        <v>48.301691298999998</v>
      </c>
      <c r="J40" s="169">
        <v>-0.53086751203909577</v>
      </c>
      <c r="K40" s="170">
        <v>-54.657904419779726</v>
      </c>
      <c r="L40" s="169">
        <v>6.3679965127106291E-3</v>
      </c>
    </row>
    <row r="41" spans="1:12" x14ac:dyDescent="0.2">
      <c r="A41" s="17"/>
      <c r="B41" s="161" t="s">
        <v>37</v>
      </c>
      <c r="C41" s="134">
        <v>1051.6159357500001</v>
      </c>
      <c r="D41" s="134">
        <v>727.67628121000007</v>
      </c>
      <c r="E41" s="135">
        <v>-0.30803988749844313</v>
      </c>
      <c r="F41" s="134">
        <v>-323.93965453999999</v>
      </c>
      <c r="G41" s="162">
        <v>8.6468764152639547E-3</v>
      </c>
      <c r="H41" s="134">
        <v>40.349116960000003</v>
      </c>
      <c r="I41" s="134">
        <v>39.129894559999997</v>
      </c>
      <c r="J41" s="135">
        <v>-3.0216829805933099E-2</v>
      </c>
      <c r="K41" s="163">
        <v>-1.2192224000000067</v>
      </c>
      <c r="L41" s="164">
        <v>5.1588055283267771E-3</v>
      </c>
    </row>
    <row r="42" spans="1:12" x14ac:dyDescent="0.2">
      <c r="A42" s="17"/>
      <c r="B42" s="159" t="s">
        <v>59</v>
      </c>
      <c r="C42" s="167">
        <v>427.41440200374814</v>
      </c>
      <c r="D42" s="167">
        <v>419.26995930200007</v>
      </c>
      <c r="E42" s="168">
        <v>-1.905514335400571E-2</v>
      </c>
      <c r="F42" s="167">
        <v>-8.1444427017480621</v>
      </c>
      <c r="G42" s="169">
        <v>4.9821268280021008E-3</v>
      </c>
      <c r="H42" s="167">
        <v>36.400040147059023</v>
      </c>
      <c r="I42" s="167">
        <v>38.641604745000002</v>
      </c>
      <c r="J42" s="168">
        <v>6.1581377077741806E-2</v>
      </c>
      <c r="K42" s="170">
        <v>2.2415645979409788</v>
      </c>
      <c r="L42" s="169">
        <v>5.0944303945480466E-3</v>
      </c>
    </row>
    <row r="43" spans="1:12" x14ac:dyDescent="0.2">
      <c r="A43" s="17"/>
      <c r="B43" s="161" t="s">
        <v>61</v>
      </c>
      <c r="C43" s="134">
        <v>255.57515757296957</v>
      </c>
      <c r="D43" s="134">
        <v>217.05334044</v>
      </c>
      <c r="E43" s="135">
        <v>-0.15072598408541005</v>
      </c>
      <c r="F43" s="134">
        <v>-38.521817132969574</v>
      </c>
      <c r="G43" s="162">
        <v>2.5792147672919117E-3</v>
      </c>
      <c r="H43" s="134">
        <v>20.06991141174327</v>
      </c>
      <c r="I43" s="134">
        <v>32.903430417000003</v>
      </c>
      <c r="J43" s="135">
        <v>0.63944074001978946</v>
      </c>
      <c r="K43" s="163">
        <v>12.833519005256733</v>
      </c>
      <c r="L43" s="164">
        <v>4.3379211890249231E-3</v>
      </c>
    </row>
    <row r="44" spans="1:12" x14ac:dyDescent="0.2">
      <c r="A44" s="17"/>
      <c r="B44" s="159" t="s">
        <v>53</v>
      </c>
      <c r="C44" s="167">
        <v>694.4009165770359</v>
      </c>
      <c r="D44" s="167">
        <v>616.50361511400013</v>
      </c>
      <c r="E44" s="168">
        <v>-0.11217914551009089</v>
      </c>
      <c r="F44" s="167">
        <v>-77.897301463035774</v>
      </c>
      <c r="G44" s="169">
        <v>7.3258270292800567E-3</v>
      </c>
      <c r="H44" s="167">
        <v>50.984158887731091</v>
      </c>
      <c r="I44" s="167">
        <v>31.924121975999999</v>
      </c>
      <c r="J44" s="168">
        <v>-0.37384233313923965</v>
      </c>
      <c r="K44" s="170">
        <v>-19.060036911731093</v>
      </c>
      <c r="L44" s="169">
        <v>4.2088111605881919E-3</v>
      </c>
    </row>
    <row r="45" spans="1:12" x14ac:dyDescent="0.2">
      <c r="A45" s="17"/>
      <c r="B45" s="161" t="s">
        <v>56</v>
      </c>
      <c r="C45" s="134">
        <v>297.83520931532456</v>
      </c>
      <c r="D45" s="134">
        <v>288.08864191599997</v>
      </c>
      <c r="E45" s="135">
        <v>-3.2724698405304009E-2</v>
      </c>
      <c r="F45" s="134">
        <v>-9.74656739932459</v>
      </c>
      <c r="G45" s="162">
        <v>3.4233174113448752E-3</v>
      </c>
      <c r="H45" s="134">
        <v>30.7000026478844</v>
      </c>
      <c r="I45" s="134">
        <v>31.231651228</v>
      </c>
      <c r="J45" s="136">
        <v>1.7317541832597705E-2</v>
      </c>
      <c r="K45" s="163">
        <v>0.53164858011560057</v>
      </c>
      <c r="L45" s="164">
        <v>4.1175172288473501E-3</v>
      </c>
    </row>
    <row r="46" spans="1:12" x14ac:dyDescent="0.2">
      <c r="A46" s="17"/>
      <c r="B46" s="159" t="s">
        <v>60</v>
      </c>
      <c r="C46" s="167">
        <v>331.51139776685642</v>
      </c>
      <c r="D46" s="167">
        <v>341.89095124729999</v>
      </c>
      <c r="E46" s="168">
        <v>3.1309793721612023E-2</v>
      </c>
      <c r="F46" s="167">
        <v>10.379553480443576</v>
      </c>
      <c r="G46" s="169">
        <v>4.062642797724063E-3</v>
      </c>
      <c r="H46" s="167">
        <v>14.593054257316137</v>
      </c>
      <c r="I46" s="167">
        <v>26.566767897999998</v>
      </c>
      <c r="J46" s="169">
        <v>0.82050771754520913</v>
      </c>
      <c r="K46" s="170">
        <v>11.973713640683862</v>
      </c>
      <c r="L46" s="169">
        <v>3.5025085204823708E-3</v>
      </c>
    </row>
    <row r="47" spans="1:12" x14ac:dyDescent="0.2">
      <c r="A47" s="17"/>
      <c r="B47" s="161" t="s">
        <v>57</v>
      </c>
      <c r="C47" s="134">
        <v>299.31599084700224</v>
      </c>
      <c r="D47" s="134">
        <v>354.25003462299998</v>
      </c>
      <c r="E47" s="135">
        <v>0.18353193767077314</v>
      </c>
      <c r="F47" s="134">
        <v>54.934043775997736</v>
      </c>
      <c r="G47" s="162">
        <v>4.2095040728750395E-3</v>
      </c>
      <c r="H47" s="134">
        <v>22.930778636635118</v>
      </c>
      <c r="I47" s="134">
        <v>25.55872403</v>
      </c>
      <c r="J47" s="136">
        <v>0.11460340858929108</v>
      </c>
      <c r="K47" s="163">
        <v>2.6279453933648824</v>
      </c>
      <c r="L47" s="164">
        <v>3.369610071930193E-3</v>
      </c>
    </row>
    <row r="48" spans="1:12" x14ac:dyDescent="0.2">
      <c r="A48" s="17"/>
      <c r="B48" s="159" t="s">
        <v>38</v>
      </c>
      <c r="C48" s="167">
        <v>630.87226691473154</v>
      </c>
      <c r="D48" s="167">
        <v>442.4657687518</v>
      </c>
      <c r="E48" s="168">
        <v>-0.29864444522871458</v>
      </c>
      <c r="F48" s="167">
        <v>-188.40649816293154</v>
      </c>
      <c r="G48" s="169">
        <v>5.2577594174427192E-3</v>
      </c>
      <c r="H48" s="167">
        <v>33.246358143459396</v>
      </c>
      <c r="I48" s="167">
        <v>16.163597021000001</v>
      </c>
      <c r="J48" s="168">
        <v>-0.51382353064797592</v>
      </c>
      <c r="K48" s="170">
        <v>-17.082761122459395</v>
      </c>
      <c r="L48" s="169">
        <v>2.1309756800321172E-3</v>
      </c>
    </row>
    <row r="49" spans="1:12" x14ac:dyDescent="0.2">
      <c r="A49" s="17"/>
      <c r="B49" s="161" t="s">
        <v>62</v>
      </c>
      <c r="C49" s="134">
        <v>311.91898053993401</v>
      </c>
      <c r="D49" s="134">
        <v>229.99841119720003</v>
      </c>
      <c r="E49" s="135">
        <v>-0.26263412762163074</v>
      </c>
      <c r="F49" s="134">
        <v>-81.920569342733984</v>
      </c>
      <c r="G49" s="162">
        <v>2.7330392492967781E-3</v>
      </c>
      <c r="H49" s="171">
        <v>1.9087208083168343</v>
      </c>
      <c r="I49" s="134">
        <v>11.80916569</v>
      </c>
      <c r="J49" s="135">
        <v>5.1869528736440333</v>
      </c>
      <c r="K49" s="163">
        <v>9.9004448816831658</v>
      </c>
      <c r="L49" s="164">
        <v>1.5568963303257853E-3</v>
      </c>
    </row>
    <row r="50" spans="1:12" x14ac:dyDescent="0.2">
      <c r="A50" s="17"/>
      <c r="B50" s="159" t="s">
        <v>63</v>
      </c>
      <c r="C50" s="167">
        <v>14.115101319376143</v>
      </c>
      <c r="D50" s="167">
        <v>14.9513198665</v>
      </c>
      <c r="E50" s="168">
        <v>5.924282994525587E-2</v>
      </c>
      <c r="F50" s="172">
        <v>0.8362185471238579</v>
      </c>
      <c r="G50" s="169">
        <v>1.7766446216404397E-4</v>
      </c>
      <c r="H50" s="173">
        <v>0.45693389474728563</v>
      </c>
      <c r="I50" s="173">
        <v>0.79157184430000005</v>
      </c>
      <c r="J50" s="169">
        <v>0.73235527808194467</v>
      </c>
      <c r="K50" s="170">
        <v>0.33463794955271442</v>
      </c>
      <c r="L50" s="169">
        <v>1.0435921824887902E-4</v>
      </c>
    </row>
    <row r="51" spans="1:12" ht="10.8" thickBot="1" x14ac:dyDescent="0.25">
      <c r="A51" s="17"/>
      <c r="B51" s="174" t="s">
        <v>19</v>
      </c>
      <c r="C51" s="153">
        <v>85309.10201505755</v>
      </c>
      <c r="D51" s="153">
        <v>84154.814555400008</v>
      </c>
      <c r="E51" s="154">
        <v>-1.3530648341062212E-2</v>
      </c>
      <c r="F51" s="153">
        <v>-1154.2874596575421</v>
      </c>
      <c r="G51" s="155">
        <v>1</v>
      </c>
      <c r="H51" s="153">
        <v>6590.1913363120202</v>
      </c>
      <c r="I51" s="153">
        <v>7585.0687422000001</v>
      </c>
      <c r="J51" s="155">
        <v>0.15096335677026484</v>
      </c>
      <c r="K51" s="157">
        <v>994.87740588797988</v>
      </c>
      <c r="L51" s="158">
        <v>1</v>
      </c>
    </row>
    <row r="53" spans="1:12" x14ac:dyDescent="0.2">
      <c r="B53" s="262"/>
      <c r="C53" s="262"/>
      <c r="D53" s="262"/>
      <c r="E53" s="262"/>
      <c r="F53" s="262"/>
      <c r="G53" s="262"/>
      <c r="H53" s="262"/>
      <c r="I53" s="262"/>
      <c r="J53" s="262"/>
      <c r="K53" s="262"/>
      <c r="L53" s="262"/>
    </row>
    <row r="54" spans="1:12" ht="31.5" customHeight="1" x14ac:dyDescent="0.2">
      <c r="B54" s="263" t="s">
        <v>136</v>
      </c>
      <c r="C54" s="264"/>
      <c r="D54" s="264"/>
      <c r="E54" s="264"/>
      <c r="F54" s="264"/>
      <c r="G54" s="264"/>
      <c r="H54" s="264"/>
      <c r="I54" s="264"/>
      <c r="J54" s="264"/>
      <c r="K54" s="264"/>
      <c r="L54" s="264"/>
    </row>
  </sheetData>
  <mergeCells count="7">
    <mergeCell ref="B2:G2"/>
    <mergeCell ref="B3:G3"/>
    <mergeCell ref="H6:L6"/>
    <mergeCell ref="B53:L53"/>
    <mergeCell ref="B54:L54"/>
    <mergeCell ref="B6:B7"/>
    <mergeCell ref="C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249977111117893"/>
    <pageSetUpPr fitToPage="1"/>
  </sheetPr>
  <dimension ref="A2:L40"/>
  <sheetViews>
    <sheetView showGridLines="0" workbookViewId="0">
      <selection activeCell="B37" sqref="B37:K37"/>
    </sheetView>
  </sheetViews>
  <sheetFormatPr baseColWidth="10" defaultColWidth="11.44140625" defaultRowHeight="10.199999999999999" x14ac:dyDescent="0.2"/>
  <cols>
    <col min="1" max="1" width="11.44140625" style="1"/>
    <col min="2" max="2" width="17" style="1" customWidth="1"/>
    <col min="3" max="16384" width="11.44140625" style="1"/>
  </cols>
  <sheetData>
    <row r="2" spans="1:12" ht="13.8" x14ac:dyDescent="0.3">
      <c r="A2" s="20" t="s">
        <v>5</v>
      </c>
      <c r="B2" s="14" t="s">
        <v>174</v>
      </c>
      <c r="C2" s="15"/>
      <c r="D2" s="15"/>
      <c r="E2" s="15"/>
      <c r="F2" s="15"/>
      <c r="G2" s="15"/>
      <c r="H2" s="19"/>
      <c r="I2" s="19"/>
      <c r="J2" s="19"/>
      <c r="K2" s="19"/>
      <c r="L2" s="19"/>
    </row>
    <row r="3" spans="1:12" x14ac:dyDescent="0.2">
      <c r="A3" s="20"/>
      <c r="B3" s="228" t="s">
        <v>122</v>
      </c>
      <c r="C3" s="228"/>
      <c r="D3" s="228"/>
      <c r="E3" s="228"/>
      <c r="F3" s="228"/>
      <c r="G3" s="228"/>
      <c r="H3" s="17"/>
      <c r="I3" s="17"/>
      <c r="J3" s="17"/>
      <c r="K3" s="17"/>
      <c r="L3" s="17"/>
    </row>
    <row r="4" spans="1:12" x14ac:dyDescent="0.2">
      <c r="A4" s="17"/>
      <c r="B4" s="17"/>
      <c r="C4" s="17"/>
      <c r="D4" s="17"/>
      <c r="E4" s="17"/>
      <c r="F4" s="17"/>
      <c r="G4" s="17"/>
      <c r="H4" s="17"/>
      <c r="I4" s="17"/>
      <c r="J4" s="17"/>
      <c r="K4" s="17"/>
      <c r="L4" s="17"/>
    </row>
    <row r="5" spans="1:12" ht="10.8" thickBot="1" x14ac:dyDescent="0.25">
      <c r="A5" s="17"/>
      <c r="B5" s="17"/>
      <c r="C5" s="17"/>
      <c r="D5" s="17"/>
      <c r="E5" s="17"/>
      <c r="F5" s="17"/>
      <c r="G5" s="17"/>
      <c r="H5" s="17"/>
      <c r="I5" s="17"/>
      <c r="J5" s="17"/>
      <c r="K5" s="17"/>
      <c r="L5" s="17"/>
    </row>
    <row r="6" spans="1:12" ht="12.75" customHeight="1" x14ac:dyDescent="0.2">
      <c r="A6" s="17"/>
      <c r="B6" s="267" t="s">
        <v>139</v>
      </c>
      <c r="C6" s="257" t="str">
        <f>CONCATENATE("enero-",H6)</f>
        <v>enero-diciembre</v>
      </c>
      <c r="D6" s="258"/>
      <c r="E6" s="258"/>
      <c r="F6" s="258"/>
      <c r="G6" s="259"/>
      <c r="H6" s="253" t="s">
        <v>248</v>
      </c>
      <c r="I6" s="254"/>
      <c r="J6" s="254"/>
      <c r="K6" s="254"/>
      <c r="L6" s="255"/>
    </row>
    <row r="7" spans="1:12" ht="21" thickBot="1" x14ac:dyDescent="0.25">
      <c r="A7" s="17"/>
      <c r="B7" s="268"/>
      <c r="C7" s="129">
        <v>2023</v>
      </c>
      <c r="D7" s="180">
        <v>2024</v>
      </c>
      <c r="E7" s="130" t="s">
        <v>191</v>
      </c>
      <c r="F7" s="129" t="s">
        <v>192</v>
      </c>
      <c r="G7" s="130" t="s">
        <v>190</v>
      </c>
      <c r="H7" s="131">
        <v>2023</v>
      </c>
      <c r="I7" s="181">
        <v>2024</v>
      </c>
      <c r="J7" s="132" t="s">
        <v>191</v>
      </c>
      <c r="K7" s="131" t="s">
        <v>192</v>
      </c>
      <c r="L7" s="132" t="s">
        <v>190</v>
      </c>
    </row>
    <row r="8" spans="1:12" ht="10.8" thickTop="1" x14ac:dyDescent="0.2">
      <c r="A8" s="17"/>
      <c r="B8" s="175" t="s">
        <v>64</v>
      </c>
      <c r="C8" s="176">
        <v>35719.150830999999</v>
      </c>
      <c r="D8" s="176">
        <v>37834.852530999997</v>
      </c>
      <c r="E8" s="177">
        <v>5.9231578880756031E-2</v>
      </c>
      <c r="F8" s="176">
        <v>2115.7016999999978</v>
      </c>
      <c r="G8" s="177">
        <v>0.37320358615360744</v>
      </c>
      <c r="H8" s="176">
        <v>3088.9426079999998</v>
      </c>
      <c r="I8" s="176">
        <v>3759.022586</v>
      </c>
      <c r="J8" s="177">
        <v>0.21692859435606593</v>
      </c>
      <c r="K8" s="176">
        <v>670.07997800000021</v>
      </c>
      <c r="L8" s="177">
        <v>0.41925392073209278</v>
      </c>
    </row>
    <row r="9" spans="1:12" x14ac:dyDescent="0.2">
      <c r="A9" s="17"/>
      <c r="B9" s="182" t="s">
        <v>65</v>
      </c>
      <c r="C9" s="183">
        <v>15337.693993000001</v>
      </c>
      <c r="D9" s="183">
        <v>16285.797903000001</v>
      </c>
      <c r="E9" s="184">
        <v>6.1815283994628212E-2</v>
      </c>
      <c r="F9" s="183">
        <v>948.10390999999981</v>
      </c>
      <c r="G9" s="184">
        <v>0.1606433691209066</v>
      </c>
      <c r="H9" s="183">
        <v>1102.284195</v>
      </c>
      <c r="I9" s="183">
        <v>1426.36266</v>
      </c>
      <c r="J9" s="184">
        <v>0.2940062703157964</v>
      </c>
      <c r="K9" s="183">
        <v>324.07846500000005</v>
      </c>
      <c r="L9" s="184">
        <v>0.15908607195340138</v>
      </c>
    </row>
    <row r="10" spans="1:12" x14ac:dyDescent="0.2">
      <c r="A10" s="17"/>
      <c r="B10" s="175" t="s">
        <v>67</v>
      </c>
      <c r="C10" s="176">
        <v>6714.6166480000002</v>
      </c>
      <c r="D10" s="176">
        <v>8197.1382040000008</v>
      </c>
      <c r="E10" s="177">
        <v>0.22079020050110842</v>
      </c>
      <c r="F10" s="176">
        <v>1482.5215560000006</v>
      </c>
      <c r="G10" s="177">
        <v>8.0856701408390144E-2</v>
      </c>
      <c r="H10" s="176">
        <v>629.78212499999995</v>
      </c>
      <c r="I10" s="176">
        <v>634.97491500000001</v>
      </c>
      <c r="J10" s="177">
        <v>8.2453753351605652E-3</v>
      </c>
      <c r="K10" s="176">
        <v>5.1927900000000591</v>
      </c>
      <c r="L10" s="177">
        <v>7.082046372154395E-2</v>
      </c>
    </row>
    <row r="11" spans="1:12" x14ac:dyDescent="0.2">
      <c r="A11" s="17"/>
      <c r="B11" s="182" t="s">
        <v>66</v>
      </c>
      <c r="C11" s="183">
        <v>8435.6820389999993</v>
      </c>
      <c r="D11" s="183">
        <v>9138.4855509999998</v>
      </c>
      <c r="E11" s="184">
        <v>8.3313181880348974E-2</v>
      </c>
      <c r="F11" s="183">
        <v>702.80351200000041</v>
      </c>
      <c r="G11" s="184">
        <v>9.0142166587056691E-2</v>
      </c>
      <c r="H11" s="183">
        <v>580.80513499999995</v>
      </c>
      <c r="I11" s="183">
        <v>608.78894600000001</v>
      </c>
      <c r="J11" s="184">
        <v>4.8181066787572391E-2</v>
      </c>
      <c r="K11" s="183">
        <v>27.98381100000006</v>
      </c>
      <c r="L11" s="184">
        <v>6.7899872019778887E-2</v>
      </c>
    </row>
    <row r="12" spans="1:12" x14ac:dyDescent="0.2">
      <c r="A12" s="17"/>
      <c r="B12" s="175" t="s">
        <v>68</v>
      </c>
      <c r="C12" s="176">
        <v>5589.5995819999998</v>
      </c>
      <c r="D12" s="176">
        <v>6440.4036770000002</v>
      </c>
      <c r="E12" s="177">
        <v>0.15221199345652892</v>
      </c>
      <c r="F12" s="176">
        <v>850.80409500000042</v>
      </c>
      <c r="G12" s="177">
        <v>6.3528244138493839E-2</v>
      </c>
      <c r="H12" s="176">
        <v>505.87438200000003</v>
      </c>
      <c r="I12" s="176">
        <v>518.55384700000002</v>
      </c>
      <c r="J12" s="177">
        <v>2.5064453649285667E-2</v>
      </c>
      <c r="K12" s="176">
        <v>12.679464999999993</v>
      </c>
      <c r="L12" s="177">
        <v>5.7835708217119967E-2</v>
      </c>
    </row>
    <row r="13" spans="1:12" x14ac:dyDescent="0.2">
      <c r="A13" s="17"/>
      <c r="B13" s="182" t="s">
        <v>70</v>
      </c>
      <c r="C13" s="183">
        <v>4487.4378720000004</v>
      </c>
      <c r="D13" s="183">
        <v>4910.3916840000002</v>
      </c>
      <c r="E13" s="184">
        <v>9.4252850750108363E-2</v>
      </c>
      <c r="F13" s="183">
        <v>422.95381199999974</v>
      </c>
      <c r="G13" s="184">
        <v>4.8436181544149803E-2</v>
      </c>
      <c r="H13" s="183">
        <v>380.25969199999997</v>
      </c>
      <c r="I13" s="183">
        <v>467.02092099999999</v>
      </c>
      <c r="J13" s="184">
        <v>0.22816309702370452</v>
      </c>
      <c r="K13" s="183">
        <v>86.761229000000014</v>
      </c>
      <c r="L13" s="184">
        <v>5.2088102083343787E-2</v>
      </c>
    </row>
    <row r="14" spans="1:12" x14ac:dyDescent="0.2">
      <c r="A14" s="17"/>
      <c r="B14" s="175" t="s">
        <v>89</v>
      </c>
      <c r="C14" s="176">
        <v>4204.8740879999996</v>
      </c>
      <c r="D14" s="176">
        <v>4192.353744</v>
      </c>
      <c r="E14" s="177">
        <v>-2.9775788140078419E-3</v>
      </c>
      <c r="F14" s="176">
        <v>-12.520343999999568</v>
      </c>
      <c r="G14" s="177">
        <v>4.1353443902109731E-2</v>
      </c>
      <c r="H14" s="176">
        <v>286.15991300000002</v>
      </c>
      <c r="I14" s="176">
        <v>384.74521800000002</v>
      </c>
      <c r="J14" s="177">
        <v>0.34451123487726254</v>
      </c>
      <c r="K14" s="176">
        <v>98.585305000000005</v>
      </c>
      <c r="L14" s="177">
        <v>4.2911671169571355E-2</v>
      </c>
    </row>
    <row r="15" spans="1:12" x14ac:dyDescent="0.2">
      <c r="A15" s="17"/>
      <c r="B15" s="182" t="s">
        <v>69</v>
      </c>
      <c r="C15" s="183">
        <v>5751.6784809999999</v>
      </c>
      <c r="D15" s="183">
        <v>4845.1399709999996</v>
      </c>
      <c r="E15" s="184">
        <v>-0.15761286257475005</v>
      </c>
      <c r="F15" s="183">
        <v>-906.53851000000031</v>
      </c>
      <c r="G15" s="184">
        <v>4.77925376109717E-2</v>
      </c>
      <c r="H15" s="183">
        <v>194.54198700000001</v>
      </c>
      <c r="I15" s="183">
        <v>377.04024600000002</v>
      </c>
      <c r="J15" s="184">
        <v>0.93809188347603345</v>
      </c>
      <c r="K15" s="183">
        <v>182.49825900000002</v>
      </c>
      <c r="L15" s="184">
        <v>4.2052314875155358E-2</v>
      </c>
    </row>
    <row r="16" spans="1:12" x14ac:dyDescent="0.2">
      <c r="A16" s="17"/>
      <c r="B16" s="175" t="s">
        <v>72</v>
      </c>
      <c r="C16" s="176">
        <v>1350.830823</v>
      </c>
      <c r="D16" s="176">
        <v>2596.4304689999999</v>
      </c>
      <c r="E16" s="177">
        <v>0.92209892222750978</v>
      </c>
      <c r="F16" s="176">
        <v>1245.5996459999999</v>
      </c>
      <c r="G16" s="177">
        <v>2.5611231375498152E-2</v>
      </c>
      <c r="H16" s="176">
        <v>46.752302999999998</v>
      </c>
      <c r="I16" s="176">
        <v>243.91682700000001</v>
      </c>
      <c r="J16" s="177">
        <v>4.2172152246703227</v>
      </c>
      <c r="K16" s="176">
        <v>197.16452400000003</v>
      </c>
      <c r="L16" s="177">
        <v>2.7204701145757251E-2</v>
      </c>
    </row>
    <row r="17" spans="1:12" x14ac:dyDescent="0.2">
      <c r="A17" s="17"/>
      <c r="B17" s="182" t="s">
        <v>73</v>
      </c>
      <c r="C17" s="183">
        <v>922.05294700000002</v>
      </c>
      <c r="D17" s="183">
        <v>1133.5038360000001</v>
      </c>
      <c r="E17" s="184">
        <v>0.22932618965969209</v>
      </c>
      <c r="F17" s="183">
        <v>211.45088900000007</v>
      </c>
      <c r="G17" s="184">
        <v>1.1180899837457082E-2</v>
      </c>
      <c r="H17" s="183">
        <v>102.81217700000001</v>
      </c>
      <c r="I17" s="183">
        <v>119.520158</v>
      </c>
      <c r="J17" s="184">
        <v>0.16250974823731235</v>
      </c>
      <c r="K17" s="183">
        <v>16.70798099999999</v>
      </c>
      <c r="L17" s="184">
        <v>1.3330405365119346E-2</v>
      </c>
    </row>
    <row r="18" spans="1:12" x14ac:dyDescent="0.2">
      <c r="A18" s="17"/>
      <c r="B18" s="175" t="s">
        <v>74</v>
      </c>
      <c r="C18" s="176">
        <v>647.41771700000004</v>
      </c>
      <c r="D18" s="176">
        <v>701.89649399999996</v>
      </c>
      <c r="E18" s="177">
        <v>8.4147800669470918E-2</v>
      </c>
      <c r="F18" s="176">
        <v>54.478776999999923</v>
      </c>
      <c r="G18" s="178">
        <v>6.9235181623825527E-3</v>
      </c>
      <c r="H18" s="176">
        <v>40.264198999999998</v>
      </c>
      <c r="I18" s="176">
        <v>61.411003999999998</v>
      </c>
      <c r="J18" s="177">
        <v>0.52520118430767737</v>
      </c>
      <c r="K18" s="176">
        <v>21.146805000000001</v>
      </c>
      <c r="L18" s="178">
        <v>6.8493347975574605E-3</v>
      </c>
    </row>
    <row r="19" spans="1:12" x14ac:dyDescent="0.2">
      <c r="A19" s="17"/>
      <c r="B19" s="182" t="s">
        <v>71</v>
      </c>
      <c r="C19" s="183">
        <v>1446.6968670000001</v>
      </c>
      <c r="D19" s="183">
        <v>1274.9865130000001</v>
      </c>
      <c r="E19" s="184">
        <v>-0.11869131531063171</v>
      </c>
      <c r="F19" s="183">
        <v>-171.71035400000005</v>
      </c>
      <c r="G19" s="184">
        <v>1.2576487210019173E-2</v>
      </c>
      <c r="H19" s="183">
        <v>39.780554000000002</v>
      </c>
      <c r="I19" s="183">
        <v>60.826287000000001</v>
      </c>
      <c r="J19" s="184">
        <v>0.52904574933772919</v>
      </c>
      <c r="K19" s="183">
        <v>21.045732999999998</v>
      </c>
      <c r="L19" s="185">
        <v>6.7841197345563176E-3</v>
      </c>
    </row>
    <row r="20" spans="1:12" x14ac:dyDescent="0.2">
      <c r="A20" s="17"/>
      <c r="B20" s="175" t="s">
        <v>76</v>
      </c>
      <c r="C20" s="176">
        <v>621.19978800000001</v>
      </c>
      <c r="D20" s="176">
        <v>689.28455599999995</v>
      </c>
      <c r="E20" s="177">
        <v>0.10960204641924309</v>
      </c>
      <c r="F20" s="176">
        <v>68.08476799999994</v>
      </c>
      <c r="G20" s="178">
        <v>6.7991138056828554E-3</v>
      </c>
      <c r="H20" s="176">
        <v>38.599302000000002</v>
      </c>
      <c r="I20" s="176">
        <v>59.309125000000002</v>
      </c>
      <c r="J20" s="177">
        <v>0.53653361400162103</v>
      </c>
      <c r="K20" s="176">
        <v>20.709823</v>
      </c>
      <c r="L20" s="178">
        <v>6.6149065674807259E-3</v>
      </c>
    </row>
    <row r="21" spans="1:12" x14ac:dyDescent="0.2">
      <c r="A21" s="17"/>
      <c r="B21" s="182" t="s">
        <v>75</v>
      </c>
      <c r="C21" s="183">
        <v>546.34771699999999</v>
      </c>
      <c r="D21" s="183">
        <v>642.08440800000005</v>
      </c>
      <c r="E21" s="184">
        <v>0.17523033046736436</v>
      </c>
      <c r="F21" s="183">
        <v>95.736691000000064</v>
      </c>
      <c r="G21" s="185">
        <v>6.3335307963094771E-3</v>
      </c>
      <c r="H21" s="183">
        <v>37.022154999999998</v>
      </c>
      <c r="I21" s="183">
        <v>49.273710999999999</v>
      </c>
      <c r="J21" s="184">
        <v>0.33092498262189229</v>
      </c>
      <c r="K21" s="183">
        <v>12.251556000000001</v>
      </c>
      <c r="L21" s="185">
        <v>5.4956297955508068E-3</v>
      </c>
    </row>
    <row r="22" spans="1:12" x14ac:dyDescent="0.2">
      <c r="A22" s="17"/>
      <c r="B22" s="175" t="s">
        <v>77</v>
      </c>
      <c r="C22" s="176">
        <v>727.64270999999997</v>
      </c>
      <c r="D22" s="176">
        <v>532.99405300000001</v>
      </c>
      <c r="E22" s="177">
        <v>-0.26750581614429969</v>
      </c>
      <c r="F22" s="176">
        <v>-194.64865699999996</v>
      </c>
      <c r="G22" s="178">
        <v>5.257461802320086E-3</v>
      </c>
      <c r="H22" s="176">
        <v>44.702640000000002</v>
      </c>
      <c r="I22" s="176">
        <v>45.871040000000001</v>
      </c>
      <c r="J22" s="177">
        <v>2.6137158789727E-2</v>
      </c>
      <c r="K22" s="176">
        <v>1.1683999999999983</v>
      </c>
      <c r="L22" s="178">
        <v>5.1161207276818037E-3</v>
      </c>
    </row>
    <row r="23" spans="1:12" x14ac:dyDescent="0.2">
      <c r="A23" s="17"/>
      <c r="B23" s="182" t="s">
        <v>78</v>
      </c>
      <c r="C23" s="183">
        <v>759.46233299999994</v>
      </c>
      <c r="D23" s="183">
        <v>428.662623</v>
      </c>
      <c r="E23" s="184">
        <v>-0.43557092383145213</v>
      </c>
      <c r="F23" s="183">
        <v>-330.79970999999995</v>
      </c>
      <c r="G23" s="185">
        <v>4.2283349200986963E-3</v>
      </c>
      <c r="H23" s="183">
        <v>84.537128999999993</v>
      </c>
      <c r="I23" s="183">
        <v>29.484190999999999</v>
      </c>
      <c r="J23" s="184">
        <v>-0.65122791193914331</v>
      </c>
      <c r="K23" s="183">
        <v>-55.052937999999997</v>
      </c>
      <c r="L23" s="185">
        <v>3.2884512911420644E-3</v>
      </c>
    </row>
    <row r="24" spans="1:12" x14ac:dyDescent="0.2">
      <c r="A24" s="17"/>
      <c r="B24" s="175" t="s">
        <v>79</v>
      </c>
      <c r="C24" s="176">
        <v>320.267584</v>
      </c>
      <c r="D24" s="176">
        <v>292.58418999999998</v>
      </c>
      <c r="E24" s="177">
        <v>-8.6438326521362852E-2</v>
      </c>
      <c r="F24" s="176">
        <v>-27.683394000000021</v>
      </c>
      <c r="G24" s="178">
        <v>2.8860550961677658E-3</v>
      </c>
      <c r="H24" s="176">
        <v>21.617846</v>
      </c>
      <c r="I24" s="176">
        <v>26.329729</v>
      </c>
      <c r="J24" s="177">
        <v>0.21796264993283798</v>
      </c>
      <c r="K24" s="176">
        <v>4.7118830000000003</v>
      </c>
      <c r="L24" s="178">
        <v>2.9366256420422275E-3</v>
      </c>
    </row>
    <row r="25" spans="1:12" x14ac:dyDescent="0.2">
      <c r="A25" s="17"/>
      <c r="B25" s="182" t="s">
        <v>83</v>
      </c>
      <c r="C25" s="183">
        <v>211.91279599999999</v>
      </c>
      <c r="D25" s="183">
        <v>208.10184000000001</v>
      </c>
      <c r="E25" s="184">
        <v>-1.7983604916429807E-2</v>
      </c>
      <c r="F25" s="183">
        <v>-3.810955999999976</v>
      </c>
      <c r="G25" s="185">
        <v>2.05271985425422E-3</v>
      </c>
      <c r="H25" s="183">
        <v>13.957637</v>
      </c>
      <c r="I25" s="183">
        <v>23.933434999999999</v>
      </c>
      <c r="J25" s="184">
        <v>0.71471969073275088</v>
      </c>
      <c r="K25" s="183">
        <v>9.9757979999999993</v>
      </c>
      <c r="L25" s="185">
        <v>2.6693605134770248E-3</v>
      </c>
    </row>
    <row r="26" spans="1:12" x14ac:dyDescent="0.2">
      <c r="A26" s="17"/>
      <c r="B26" s="175" t="s">
        <v>81</v>
      </c>
      <c r="C26" s="176">
        <v>144.036709</v>
      </c>
      <c r="D26" s="176">
        <v>193.494651</v>
      </c>
      <c r="E26" s="177">
        <v>0.34337039733391861</v>
      </c>
      <c r="F26" s="176">
        <v>49.457942000000003</v>
      </c>
      <c r="G26" s="178">
        <v>1.9086343100075001E-3</v>
      </c>
      <c r="H26" s="176">
        <v>14.069784</v>
      </c>
      <c r="I26" s="176">
        <v>16.943875999999999</v>
      </c>
      <c r="J26" s="177">
        <v>0.20427406703613915</v>
      </c>
      <c r="K26" s="176">
        <v>2.8740919999999992</v>
      </c>
      <c r="L26" s="178">
        <v>1.8897961592078628E-3</v>
      </c>
    </row>
    <row r="27" spans="1:12" x14ac:dyDescent="0.2">
      <c r="A27" s="17"/>
      <c r="B27" s="182" t="s">
        <v>80</v>
      </c>
      <c r="C27" s="183">
        <v>234.80280500000001</v>
      </c>
      <c r="D27" s="183">
        <v>206.17482200000001</v>
      </c>
      <c r="E27" s="184">
        <v>-0.12192351364797371</v>
      </c>
      <c r="F27" s="183">
        <v>-28.627983</v>
      </c>
      <c r="G27" s="185">
        <v>2.0337117181026838E-3</v>
      </c>
      <c r="H27" s="183">
        <v>16.807594000000002</v>
      </c>
      <c r="I27" s="183">
        <v>14.047058</v>
      </c>
      <c r="J27" s="184">
        <v>-0.16424337713059955</v>
      </c>
      <c r="K27" s="183">
        <v>-2.7605360000000019</v>
      </c>
      <c r="L27" s="185">
        <v>1.5667062398574026E-3</v>
      </c>
    </row>
    <row r="28" spans="1:12" x14ac:dyDescent="0.2">
      <c r="A28" s="17"/>
      <c r="B28" s="175" t="s">
        <v>82</v>
      </c>
      <c r="C28" s="176">
        <v>326.86880200000002</v>
      </c>
      <c r="D28" s="176">
        <v>190.60262499999999</v>
      </c>
      <c r="E28" s="177">
        <v>-0.41688339837339394</v>
      </c>
      <c r="F28" s="176">
        <v>-136.26617700000003</v>
      </c>
      <c r="G28" s="178">
        <v>1.8801073196203924E-3</v>
      </c>
      <c r="H28" s="176">
        <v>12.514053000000001</v>
      </c>
      <c r="I28" s="176">
        <v>9.2116260000000008</v>
      </c>
      <c r="J28" s="177">
        <v>-0.26389747590169221</v>
      </c>
      <c r="K28" s="176">
        <v>-3.3024269999999998</v>
      </c>
      <c r="L28" s="178">
        <v>1.0273974759293146E-3</v>
      </c>
    </row>
    <row r="29" spans="1:12" x14ac:dyDescent="0.2">
      <c r="A29" s="17"/>
      <c r="B29" s="182" t="s">
        <v>87</v>
      </c>
      <c r="C29" s="183">
        <v>66.173601000000005</v>
      </c>
      <c r="D29" s="183">
        <v>60.203480999999996</v>
      </c>
      <c r="E29" s="184">
        <v>-9.0219058805640739E-2</v>
      </c>
      <c r="F29" s="183">
        <v>-5.9701200000000085</v>
      </c>
      <c r="G29" s="185">
        <v>5.9384809256812288E-4</v>
      </c>
      <c r="H29" s="183">
        <v>4.966863</v>
      </c>
      <c r="I29" s="183">
        <v>8.2724060000000001</v>
      </c>
      <c r="J29" s="184">
        <v>0.66551926235936043</v>
      </c>
      <c r="K29" s="183">
        <v>3.3055430000000001</v>
      </c>
      <c r="L29" s="186">
        <v>9.226437378441675E-4</v>
      </c>
    </row>
    <row r="30" spans="1:12" x14ac:dyDescent="0.2">
      <c r="A30" s="17"/>
      <c r="B30" s="175" t="s">
        <v>84</v>
      </c>
      <c r="C30" s="176">
        <v>153.345213</v>
      </c>
      <c r="D30" s="176">
        <v>114.54805899999999</v>
      </c>
      <c r="E30" s="177">
        <v>-0.25300531552947791</v>
      </c>
      <c r="F30" s="176">
        <v>-38.797154000000006</v>
      </c>
      <c r="G30" s="178">
        <v>1.1299038729094552E-3</v>
      </c>
      <c r="H30" s="176">
        <v>7.2304329999999997</v>
      </c>
      <c r="I30" s="176">
        <v>7.7286830000000002</v>
      </c>
      <c r="J30" s="177">
        <v>6.891011921416057E-2</v>
      </c>
      <c r="K30" s="176">
        <v>0.49825000000000053</v>
      </c>
      <c r="L30" s="179">
        <v>8.6200084615439257E-4</v>
      </c>
    </row>
    <row r="31" spans="1:12" x14ac:dyDescent="0.2">
      <c r="A31" s="17"/>
      <c r="B31" s="182" t="s">
        <v>86</v>
      </c>
      <c r="C31" s="183">
        <v>83.994793000000001</v>
      </c>
      <c r="D31" s="183">
        <v>110.57883200000001</v>
      </c>
      <c r="E31" s="184">
        <v>0.31649627376306544</v>
      </c>
      <c r="F31" s="183">
        <v>26.584039000000004</v>
      </c>
      <c r="G31" s="185">
        <v>1.0907513547532396E-3</v>
      </c>
      <c r="H31" s="183">
        <v>5.9623660000000003</v>
      </c>
      <c r="I31" s="183">
        <v>6.8293929999999996</v>
      </c>
      <c r="J31" s="184">
        <v>0.14541660139615709</v>
      </c>
      <c r="K31" s="183">
        <v>0.86702699999999933</v>
      </c>
      <c r="L31" s="186">
        <v>7.6170060859280747E-4</v>
      </c>
    </row>
    <row r="32" spans="1:12" x14ac:dyDescent="0.2">
      <c r="A32" s="17"/>
      <c r="B32" s="175" t="s">
        <v>85</v>
      </c>
      <c r="C32" s="176">
        <v>185.155</v>
      </c>
      <c r="D32" s="176">
        <v>143.45341099999999</v>
      </c>
      <c r="E32" s="177">
        <v>-0.22522529232264865</v>
      </c>
      <c r="F32" s="176">
        <v>-41.701589000000013</v>
      </c>
      <c r="G32" s="178">
        <v>1.4150267240318043E-3</v>
      </c>
      <c r="H32" s="176">
        <v>5.2494550000000002</v>
      </c>
      <c r="I32" s="176">
        <v>5.1403679999999996</v>
      </c>
      <c r="J32" s="177">
        <v>-2.0780633418135852E-2</v>
      </c>
      <c r="K32" s="176">
        <v>-0.1090870000000006</v>
      </c>
      <c r="L32" s="179">
        <v>5.7331909790386826E-4</v>
      </c>
    </row>
    <row r="33" spans="1:12" x14ac:dyDescent="0.2">
      <c r="A33" s="17"/>
      <c r="B33" s="182" t="s">
        <v>88</v>
      </c>
      <c r="C33" s="183">
        <v>19.991620000000001</v>
      </c>
      <c r="D33" s="183">
        <v>14.439685000000001</v>
      </c>
      <c r="E33" s="184">
        <v>-0.27771311179384162</v>
      </c>
      <c r="F33" s="183">
        <v>-5.5519350000000003</v>
      </c>
      <c r="G33" s="186">
        <v>1.4243328213088769E-4</v>
      </c>
      <c r="H33" s="183">
        <v>1.5471919999999999</v>
      </c>
      <c r="I33" s="183">
        <v>1.4225019999999999</v>
      </c>
      <c r="J33" s="184">
        <v>-8.0591161277979717E-2</v>
      </c>
      <c r="K33" s="183">
        <v>-0.12468999999999997</v>
      </c>
      <c r="L33" s="186">
        <v>1.5865548213794196E-4</v>
      </c>
    </row>
    <row r="34" spans="1:12" ht="10.8" thickBot="1" x14ac:dyDescent="0.25">
      <c r="A34" s="17"/>
      <c r="B34" s="187" t="s">
        <v>19</v>
      </c>
      <c r="C34" s="188">
        <v>95008.933359000002</v>
      </c>
      <c r="D34" s="188">
        <v>101378.58781299999</v>
      </c>
      <c r="E34" s="189">
        <v>6.7042689869295291E-2</v>
      </c>
      <c r="F34" s="188">
        <v>6369.6544539999886</v>
      </c>
      <c r="G34" s="189">
        <v>1</v>
      </c>
      <c r="H34" s="188">
        <v>7307.0437189999984</v>
      </c>
      <c r="I34" s="188">
        <v>8965.9807579999979</v>
      </c>
      <c r="J34" s="189">
        <v>0.22703258702098372</v>
      </c>
      <c r="K34" s="188">
        <v>1658.9370389999995</v>
      </c>
      <c r="L34" s="189">
        <v>1</v>
      </c>
    </row>
    <row r="35" spans="1:12" x14ac:dyDescent="0.2">
      <c r="A35" s="17"/>
      <c r="B35" s="17"/>
      <c r="C35" s="17"/>
      <c r="D35" s="17"/>
      <c r="E35" s="17"/>
      <c r="F35" s="17"/>
      <c r="G35" s="17"/>
      <c r="H35" s="17"/>
      <c r="I35" s="17"/>
      <c r="J35" s="17"/>
      <c r="K35" s="17"/>
      <c r="L35" s="17"/>
    </row>
    <row r="36" spans="1:12" x14ac:dyDescent="0.2">
      <c r="A36" s="17"/>
      <c r="B36" s="256"/>
      <c r="C36" s="256"/>
      <c r="D36" s="256"/>
      <c r="E36" s="256"/>
      <c r="F36" s="256"/>
      <c r="G36" s="256"/>
      <c r="H36" s="256"/>
      <c r="I36" s="256"/>
      <c r="J36" s="256"/>
      <c r="K36" s="256"/>
      <c r="L36" s="17"/>
    </row>
    <row r="37" spans="1:12" ht="25.5" customHeight="1" x14ac:dyDescent="0.2">
      <c r="B37" s="266"/>
      <c r="C37" s="266"/>
      <c r="D37" s="266"/>
      <c r="E37" s="266"/>
      <c r="F37" s="266"/>
      <c r="G37" s="266"/>
      <c r="H37" s="266"/>
      <c r="I37" s="266"/>
      <c r="J37" s="266"/>
      <c r="K37" s="266"/>
    </row>
    <row r="39" spans="1:12" x14ac:dyDescent="0.2">
      <c r="C39" s="6"/>
      <c r="D39" s="6"/>
      <c r="E39" s="5"/>
      <c r="F39" s="6"/>
      <c r="G39" s="5"/>
    </row>
    <row r="40" spans="1:12" x14ac:dyDescent="0.2">
      <c r="I40" s="4"/>
      <c r="J40" s="4"/>
      <c r="K40" s="4"/>
      <c r="L40" s="4"/>
    </row>
  </sheetData>
  <mergeCells count="6">
    <mergeCell ref="H6:L6"/>
    <mergeCell ref="B36:K36"/>
    <mergeCell ref="B37:K37"/>
    <mergeCell ref="B3:G3"/>
    <mergeCell ref="B6:B7"/>
    <mergeCell ref="C6:G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249977111117893"/>
    <pageSetUpPr fitToPage="1"/>
  </sheetPr>
  <dimension ref="A2:L38"/>
  <sheetViews>
    <sheetView showGridLines="0" workbookViewId="0"/>
  </sheetViews>
  <sheetFormatPr baseColWidth="10" defaultColWidth="11.44140625" defaultRowHeight="10.199999999999999" x14ac:dyDescent="0.2"/>
  <cols>
    <col min="1" max="1" width="11.44140625" style="1"/>
    <col min="2" max="2" width="17" style="1" customWidth="1"/>
    <col min="3" max="16384" width="11.44140625" style="1"/>
  </cols>
  <sheetData>
    <row r="2" spans="1:12" ht="13.8" x14ac:dyDescent="0.3">
      <c r="A2" s="20" t="s">
        <v>6</v>
      </c>
      <c r="B2" s="230" t="s">
        <v>186</v>
      </c>
      <c r="C2" s="228"/>
      <c r="D2" s="228"/>
      <c r="E2" s="228"/>
      <c r="F2" s="228"/>
      <c r="G2" s="228"/>
      <c r="H2" s="11"/>
      <c r="I2" s="11"/>
      <c r="J2" s="11"/>
      <c r="K2" s="11"/>
      <c r="L2" s="11"/>
    </row>
    <row r="3" spans="1:12" x14ac:dyDescent="0.2">
      <c r="A3" s="20"/>
      <c r="B3" s="228" t="s">
        <v>122</v>
      </c>
      <c r="C3" s="228"/>
      <c r="D3" s="228"/>
      <c r="E3" s="228"/>
      <c r="F3" s="228"/>
      <c r="G3" s="228"/>
      <c r="H3" s="11"/>
      <c r="I3" s="11"/>
      <c r="J3" s="11"/>
      <c r="K3" s="11"/>
      <c r="L3" s="11"/>
    </row>
    <row r="4" spans="1:12" x14ac:dyDescent="0.2">
      <c r="A4" s="11"/>
      <c r="B4" s="11"/>
      <c r="C4" s="11"/>
      <c r="D4" s="11"/>
      <c r="E4" s="11"/>
      <c r="F4" s="11"/>
      <c r="G4" s="11"/>
      <c r="H4" s="11"/>
      <c r="I4" s="11"/>
      <c r="J4" s="11"/>
      <c r="K4" s="11"/>
      <c r="L4" s="11"/>
    </row>
    <row r="5" spans="1:12" ht="10.8" thickBot="1" x14ac:dyDescent="0.25">
      <c r="A5" s="11"/>
      <c r="B5" s="11"/>
      <c r="C5" s="11"/>
      <c r="D5" s="11"/>
      <c r="E5" s="11"/>
      <c r="F5" s="11"/>
      <c r="G5" s="11"/>
      <c r="H5" s="11"/>
      <c r="I5" s="11"/>
      <c r="J5" s="11"/>
      <c r="K5" s="11"/>
      <c r="L5" s="11"/>
    </row>
    <row r="6" spans="1:12" ht="12.75" customHeight="1" x14ac:dyDescent="0.2">
      <c r="A6" s="11"/>
      <c r="B6" s="269" t="s">
        <v>139</v>
      </c>
      <c r="C6" s="271" t="str">
        <f>CONCATENATE("enero-",H6)</f>
        <v>enero-diciembre</v>
      </c>
      <c r="D6" s="272"/>
      <c r="E6" s="272"/>
      <c r="F6" s="272"/>
      <c r="G6" s="273"/>
      <c r="H6" s="253" t="s">
        <v>248</v>
      </c>
      <c r="I6" s="254"/>
      <c r="J6" s="254"/>
      <c r="K6" s="254"/>
      <c r="L6" s="255"/>
    </row>
    <row r="7" spans="1:12" ht="21" thickBot="1" x14ac:dyDescent="0.25">
      <c r="A7" s="11"/>
      <c r="B7" s="270"/>
      <c r="C7" s="190">
        <v>2023</v>
      </c>
      <c r="D7" s="191">
        <v>2024</v>
      </c>
      <c r="E7" s="192" t="s">
        <v>191</v>
      </c>
      <c r="F7" s="190" t="s">
        <v>192</v>
      </c>
      <c r="G7" s="192" t="s">
        <v>190</v>
      </c>
      <c r="H7" s="131">
        <v>2023</v>
      </c>
      <c r="I7" s="181">
        <v>2024</v>
      </c>
      <c r="J7" s="132" t="s">
        <v>191</v>
      </c>
      <c r="K7" s="131" t="s">
        <v>192</v>
      </c>
      <c r="L7" s="132" t="s">
        <v>190</v>
      </c>
    </row>
    <row r="8" spans="1:12" ht="10.8" thickTop="1" x14ac:dyDescent="0.2">
      <c r="A8" s="11"/>
      <c r="B8" s="182" t="s">
        <v>64</v>
      </c>
      <c r="C8" s="183">
        <v>7373.7564570000004</v>
      </c>
      <c r="D8" s="183">
        <v>7540.8709349999999</v>
      </c>
      <c r="E8" s="184">
        <v>2.2663411651107079E-2</v>
      </c>
      <c r="F8" s="183">
        <v>167.11447799999951</v>
      </c>
      <c r="G8" s="184">
        <v>0.17808840054434794</v>
      </c>
      <c r="H8" s="183">
        <v>940.03146400000003</v>
      </c>
      <c r="I8" s="183">
        <v>1275.2653359999999</v>
      </c>
      <c r="J8" s="184">
        <v>0.35661984182265605</v>
      </c>
      <c r="K8" s="183">
        <v>335.23387199999991</v>
      </c>
      <c r="L8" s="184">
        <v>0.30298445399700452</v>
      </c>
    </row>
    <row r="9" spans="1:12" x14ac:dyDescent="0.2">
      <c r="A9" s="11"/>
      <c r="B9" s="175" t="s">
        <v>65</v>
      </c>
      <c r="C9" s="176">
        <v>9629.3111509999999</v>
      </c>
      <c r="D9" s="176">
        <v>9567.7916819999991</v>
      </c>
      <c r="E9" s="177">
        <v>-6.3887715367482167E-3</v>
      </c>
      <c r="F9" s="176">
        <v>-61.519469000000754</v>
      </c>
      <c r="G9" s="177">
        <v>0.22595701903349127</v>
      </c>
      <c r="H9" s="176">
        <v>679.35047599999996</v>
      </c>
      <c r="I9" s="176">
        <v>742.62375399999996</v>
      </c>
      <c r="J9" s="177">
        <v>9.313790191559379E-2</v>
      </c>
      <c r="K9" s="176">
        <v>63.273278000000005</v>
      </c>
      <c r="L9" s="177">
        <v>0.17643657855285405</v>
      </c>
    </row>
    <row r="10" spans="1:12" x14ac:dyDescent="0.2">
      <c r="A10" s="11"/>
      <c r="B10" s="182" t="s">
        <v>68</v>
      </c>
      <c r="C10" s="183">
        <v>3736.965252</v>
      </c>
      <c r="D10" s="183">
        <v>4047.7518399999999</v>
      </c>
      <c r="E10" s="184">
        <v>8.3165501159977007E-2</v>
      </c>
      <c r="F10" s="183">
        <v>310.78658799999994</v>
      </c>
      <c r="G10" s="184">
        <v>9.5593421131274323E-2</v>
      </c>
      <c r="H10" s="183">
        <v>319.734239</v>
      </c>
      <c r="I10" s="183">
        <v>343.63034399999998</v>
      </c>
      <c r="J10" s="184">
        <v>7.4737397767400182E-2</v>
      </c>
      <c r="K10" s="183">
        <v>23.896104999999977</v>
      </c>
      <c r="L10" s="184">
        <v>8.1641560555710771E-2</v>
      </c>
    </row>
    <row r="11" spans="1:12" x14ac:dyDescent="0.2">
      <c r="A11" s="11"/>
      <c r="B11" s="175" t="s">
        <v>66</v>
      </c>
      <c r="C11" s="176">
        <v>4558.7457539999996</v>
      </c>
      <c r="D11" s="176">
        <v>4369.5841840000003</v>
      </c>
      <c r="E11" s="177">
        <v>-4.1494213585836048E-2</v>
      </c>
      <c r="F11" s="176">
        <v>-189.1615699999993</v>
      </c>
      <c r="G11" s="177">
        <v>0.1031939500198381</v>
      </c>
      <c r="H11" s="176">
        <v>273.493629</v>
      </c>
      <c r="I11" s="176">
        <v>334.04266699999999</v>
      </c>
      <c r="J11" s="177">
        <v>0.22139103649833092</v>
      </c>
      <c r="K11" s="176">
        <v>60.549037999999996</v>
      </c>
      <c r="L11" s="177">
        <v>7.936366826228719E-2</v>
      </c>
    </row>
    <row r="12" spans="1:12" x14ac:dyDescent="0.2">
      <c r="A12" s="11"/>
      <c r="B12" s="182" t="s">
        <v>70</v>
      </c>
      <c r="C12" s="183">
        <v>3524.8938680000001</v>
      </c>
      <c r="D12" s="183">
        <v>3756.2517910000001</v>
      </c>
      <c r="E12" s="184">
        <v>6.563542950905088E-2</v>
      </c>
      <c r="F12" s="183">
        <v>231.35792300000003</v>
      </c>
      <c r="G12" s="184">
        <v>8.8709232563072948E-2</v>
      </c>
      <c r="H12" s="183">
        <v>252.460285</v>
      </c>
      <c r="I12" s="183">
        <v>316.21298999999999</v>
      </c>
      <c r="J12" s="184">
        <v>0.25252567943508408</v>
      </c>
      <c r="K12" s="183">
        <v>63.752704999999992</v>
      </c>
      <c r="L12" s="184">
        <v>7.5127596914396369E-2</v>
      </c>
    </row>
    <row r="13" spans="1:12" x14ac:dyDescent="0.2">
      <c r="A13" s="11"/>
      <c r="B13" s="175" t="s">
        <v>67</v>
      </c>
      <c r="C13" s="176">
        <v>2706.0512490000001</v>
      </c>
      <c r="D13" s="176">
        <v>2685.2538479999998</v>
      </c>
      <c r="E13" s="177">
        <v>-7.6855163063470622E-3</v>
      </c>
      <c r="F13" s="176">
        <v>-20.797401000000264</v>
      </c>
      <c r="G13" s="177">
        <v>6.3416091717776568E-2</v>
      </c>
      <c r="H13" s="176">
        <v>224.27225300000001</v>
      </c>
      <c r="I13" s="176">
        <v>276.81201299999998</v>
      </c>
      <c r="J13" s="177">
        <v>0.23426776739965227</v>
      </c>
      <c r="K13" s="176">
        <v>52.539759999999973</v>
      </c>
      <c r="L13" s="177">
        <v>6.5766499136315201E-2</v>
      </c>
    </row>
    <row r="14" spans="1:12" x14ac:dyDescent="0.2">
      <c r="A14" s="11"/>
      <c r="B14" s="182" t="s">
        <v>89</v>
      </c>
      <c r="C14" s="183">
        <v>2905.4229789999999</v>
      </c>
      <c r="D14" s="183">
        <v>2822.5303690000001</v>
      </c>
      <c r="E14" s="184">
        <v>-2.8530307152912493E-2</v>
      </c>
      <c r="F14" s="183">
        <v>-82.892609999999877</v>
      </c>
      <c r="G14" s="184">
        <v>6.6658072155833567E-2</v>
      </c>
      <c r="H14" s="183">
        <v>184.02338</v>
      </c>
      <c r="I14" s="183">
        <v>230.855918</v>
      </c>
      <c r="J14" s="184">
        <v>0.25449232592076076</v>
      </c>
      <c r="K14" s="183">
        <v>46.832538</v>
      </c>
      <c r="L14" s="184">
        <v>5.4848000876899283E-2</v>
      </c>
    </row>
    <row r="15" spans="1:12" x14ac:dyDescent="0.2">
      <c r="A15" s="11"/>
      <c r="B15" s="175" t="s">
        <v>69</v>
      </c>
      <c r="C15" s="176">
        <v>1878.5851560000001</v>
      </c>
      <c r="D15" s="176">
        <v>1339.6178729999999</v>
      </c>
      <c r="E15" s="177">
        <v>-0.28690063970674751</v>
      </c>
      <c r="F15" s="176">
        <v>-538.96728300000018</v>
      </c>
      <c r="G15" s="177">
        <v>3.1636982836544383E-2</v>
      </c>
      <c r="H15" s="176">
        <v>79.011899</v>
      </c>
      <c r="I15" s="176">
        <v>158.74637100000001</v>
      </c>
      <c r="J15" s="177">
        <v>1.0091451162311644</v>
      </c>
      <c r="K15" s="176">
        <v>79.734472000000011</v>
      </c>
      <c r="L15" s="177">
        <v>3.7715823667178329E-2</v>
      </c>
    </row>
    <row r="16" spans="1:12" x14ac:dyDescent="0.2">
      <c r="A16" s="11"/>
      <c r="B16" s="182" t="s">
        <v>73</v>
      </c>
      <c r="C16" s="183">
        <v>768.93440599999997</v>
      </c>
      <c r="D16" s="183">
        <v>997.12911899999995</v>
      </c>
      <c r="E16" s="184">
        <v>0.29676746315341762</v>
      </c>
      <c r="F16" s="183">
        <v>228.19471299999998</v>
      </c>
      <c r="G16" s="184">
        <v>2.3548623424212572E-2</v>
      </c>
      <c r="H16" s="183">
        <v>59.597706000000002</v>
      </c>
      <c r="I16" s="183">
        <v>109.735679</v>
      </c>
      <c r="J16" s="184">
        <v>0.84127353828014795</v>
      </c>
      <c r="K16" s="183">
        <v>50.137973000000002</v>
      </c>
      <c r="L16" s="184">
        <v>2.6071597688126575E-2</v>
      </c>
    </row>
    <row r="17" spans="1:12" x14ac:dyDescent="0.2">
      <c r="A17" s="11"/>
      <c r="B17" s="175" t="s">
        <v>72</v>
      </c>
      <c r="C17" s="176">
        <v>530.52022399999998</v>
      </c>
      <c r="D17" s="176">
        <v>751.92147799999998</v>
      </c>
      <c r="E17" s="177">
        <v>0.41732858425393404</v>
      </c>
      <c r="F17" s="176">
        <v>221.40125399999999</v>
      </c>
      <c r="G17" s="177">
        <v>1.775769596194025E-2</v>
      </c>
      <c r="H17" s="176">
        <v>40.404077000000001</v>
      </c>
      <c r="I17" s="176">
        <v>65.487298999999993</v>
      </c>
      <c r="J17" s="177">
        <v>0.62080918220208292</v>
      </c>
      <c r="K17" s="176">
        <v>25.083221999999992</v>
      </c>
      <c r="L17" s="177">
        <v>1.5558827618955669E-2</v>
      </c>
    </row>
    <row r="18" spans="1:12" x14ac:dyDescent="0.2">
      <c r="A18" s="11"/>
      <c r="B18" s="182" t="s">
        <v>74</v>
      </c>
      <c r="C18" s="183">
        <v>620.47143900000003</v>
      </c>
      <c r="D18" s="183">
        <v>680.52144899999996</v>
      </c>
      <c r="E18" s="184">
        <v>9.678126377062779E-2</v>
      </c>
      <c r="F18" s="183">
        <v>60.050009999999929</v>
      </c>
      <c r="G18" s="184">
        <v>1.6071482648778689E-2</v>
      </c>
      <c r="H18" s="183">
        <v>37.210113</v>
      </c>
      <c r="I18" s="183">
        <v>59.414383000000001</v>
      </c>
      <c r="J18" s="184">
        <v>0.59672675543877007</v>
      </c>
      <c r="K18" s="183">
        <v>22.204270000000001</v>
      </c>
      <c r="L18" s="184">
        <v>1.4115991303651265E-2</v>
      </c>
    </row>
    <row r="19" spans="1:12" x14ac:dyDescent="0.2">
      <c r="A19" s="11"/>
      <c r="B19" s="175" t="s">
        <v>71</v>
      </c>
      <c r="C19" s="176">
        <v>899.51518599999997</v>
      </c>
      <c r="D19" s="176">
        <v>910.03424600000005</v>
      </c>
      <c r="E19" s="177">
        <v>1.1694143871852303E-2</v>
      </c>
      <c r="F19" s="176">
        <v>10.519060000000081</v>
      </c>
      <c r="G19" s="177">
        <v>2.1491754030494047E-2</v>
      </c>
      <c r="H19" s="176">
        <v>36.385458</v>
      </c>
      <c r="I19" s="176">
        <v>56.314901999999996</v>
      </c>
      <c r="J19" s="177">
        <v>0.54773101935394064</v>
      </c>
      <c r="K19" s="176">
        <v>19.929443999999997</v>
      </c>
      <c r="L19" s="177">
        <v>1.3379599799899852E-2</v>
      </c>
    </row>
    <row r="20" spans="1:12" x14ac:dyDescent="0.2">
      <c r="A20" s="11"/>
      <c r="B20" s="182" t="s">
        <v>75</v>
      </c>
      <c r="C20" s="183">
        <v>466.82236699999999</v>
      </c>
      <c r="D20" s="183">
        <v>547.70701299999996</v>
      </c>
      <c r="E20" s="184">
        <v>0.17326643219732429</v>
      </c>
      <c r="F20" s="183">
        <v>80.884645999999975</v>
      </c>
      <c r="G20" s="184">
        <v>1.2934880699173824E-2</v>
      </c>
      <c r="H20" s="183">
        <v>30.656939999999999</v>
      </c>
      <c r="I20" s="183">
        <v>39.486494</v>
      </c>
      <c r="J20" s="184">
        <v>0.28801158889308587</v>
      </c>
      <c r="K20" s="183">
        <v>8.8295540000000017</v>
      </c>
      <c r="L20" s="185">
        <v>9.3814153706801573E-3</v>
      </c>
    </row>
    <row r="21" spans="1:12" x14ac:dyDescent="0.2">
      <c r="A21" s="11"/>
      <c r="B21" s="175" t="s">
        <v>77</v>
      </c>
      <c r="C21" s="176">
        <v>685.08373600000004</v>
      </c>
      <c r="D21" s="176">
        <v>490.27524499999998</v>
      </c>
      <c r="E21" s="177">
        <v>-0.28435719717625885</v>
      </c>
      <c r="F21" s="176">
        <v>-194.80849100000006</v>
      </c>
      <c r="G21" s="177">
        <v>1.1578547751465834E-2</v>
      </c>
      <c r="H21" s="176">
        <v>38.367683</v>
      </c>
      <c r="I21" s="176">
        <v>37.914278000000003</v>
      </c>
      <c r="J21" s="177">
        <v>-1.1817367235858245E-2</v>
      </c>
      <c r="K21" s="176">
        <v>-0.45340499999999651</v>
      </c>
      <c r="L21" s="178">
        <v>9.0078797676349937E-3</v>
      </c>
    </row>
    <row r="22" spans="1:12" x14ac:dyDescent="0.2">
      <c r="A22" s="11"/>
      <c r="B22" s="182" t="s">
        <v>76</v>
      </c>
      <c r="C22" s="183">
        <v>254.87259900000001</v>
      </c>
      <c r="D22" s="183">
        <v>294.06630899999999</v>
      </c>
      <c r="E22" s="184">
        <v>0.15377765265382637</v>
      </c>
      <c r="F22" s="183">
        <v>39.193709999999982</v>
      </c>
      <c r="G22" s="185">
        <v>6.9447944508269173E-3</v>
      </c>
      <c r="H22" s="183">
        <v>24.524778999999999</v>
      </c>
      <c r="I22" s="183">
        <v>34.697792999999997</v>
      </c>
      <c r="J22" s="184">
        <v>0.41480553198868786</v>
      </c>
      <c r="K22" s="183">
        <v>10.173013999999998</v>
      </c>
      <c r="L22" s="185">
        <v>8.243689819077844E-3</v>
      </c>
    </row>
    <row r="23" spans="1:12" x14ac:dyDescent="0.2">
      <c r="A23" s="11"/>
      <c r="B23" s="175" t="s">
        <v>78</v>
      </c>
      <c r="C23" s="176">
        <v>747.92951600000004</v>
      </c>
      <c r="D23" s="176">
        <v>419.84088200000002</v>
      </c>
      <c r="E23" s="177">
        <v>-0.4386625035934536</v>
      </c>
      <c r="F23" s="176">
        <v>-328.08863400000001</v>
      </c>
      <c r="G23" s="178">
        <v>9.9151400153897895E-3</v>
      </c>
      <c r="H23" s="176">
        <v>79.192926999999997</v>
      </c>
      <c r="I23" s="176">
        <v>29.074252999999999</v>
      </c>
      <c r="J23" s="177">
        <v>-0.63286805903764609</v>
      </c>
      <c r="K23" s="176">
        <v>-50.118673999999999</v>
      </c>
      <c r="L23" s="178">
        <v>6.9076186907159618E-3</v>
      </c>
    </row>
    <row r="24" spans="1:12" x14ac:dyDescent="0.2">
      <c r="A24" s="11"/>
      <c r="B24" s="182" t="s">
        <v>79</v>
      </c>
      <c r="C24" s="183">
        <v>256.947383</v>
      </c>
      <c r="D24" s="183">
        <v>265.901612</v>
      </c>
      <c r="E24" s="184">
        <v>3.484849269704382E-2</v>
      </c>
      <c r="F24" s="183">
        <v>8.954228999999998</v>
      </c>
      <c r="G24" s="185">
        <v>6.2796450425183937E-3</v>
      </c>
      <c r="H24" s="183">
        <v>14.742236</v>
      </c>
      <c r="I24" s="183">
        <v>25.457854999999999</v>
      </c>
      <c r="J24" s="184">
        <v>0.7268652462218077</v>
      </c>
      <c r="K24" s="183">
        <v>10.715618999999998</v>
      </c>
      <c r="L24" s="185">
        <v>6.0484152429827447E-3</v>
      </c>
    </row>
    <row r="25" spans="1:12" x14ac:dyDescent="0.2">
      <c r="A25" s="11"/>
      <c r="B25" s="175" t="s">
        <v>83</v>
      </c>
      <c r="C25" s="176">
        <v>186.508353</v>
      </c>
      <c r="D25" s="176">
        <v>182.99991299999999</v>
      </c>
      <c r="E25" s="177">
        <v>-1.8811168205426165E-2</v>
      </c>
      <c r="F25" s="176">
        <v>-3.5084400000000073</v>
      </c>
      <c r="G25" s="178">
        <v>4.3218034212284028E-3</v>
      </c>
      <c r="H25" s="176">
        <v>11.502188</v>
      </c>
      <c r="I25" s="176">
        <v>22.576946</v>
      </c>
      <c r="J25" s="177">
        <v>0.96283924415076494</v>
      </c>
      <c r="K25" s="176">
        <v>11.074757999999999</v>
      </c>
      <c r="L25" s="178">
        <v>5.3639532602569352E-3</v>
      </c>
    </row>
    <row r="26" spans="1:12" x14ac:dyDescent="0.2">
      <c r="A26" s="11"/>
      <c r="B26" s="182" t="s">
        <v>81</v>
      </c>
      <c r="C26" s="183">
        <v>100.534262</v>
      </c>
      <c r="D26" s="183">
        <v>110.5342</v>
      </c>
      <c r="E26" s="184">
        <v>9.9467960484953988E-2</v>
      </c>
      <c r="F26" s="183">
        <v>9.9999380000000002</v>
      </c>
      <c r="G26" s="185">
        <v>2.6104224635491741E-3</v>
      </c>
      <c r="H26" s="183">
        <v>8.5496049999999997</v>
      </c>
      <c r="I26" s="183">
        <v>10.686481000000001</v>
      </c>
      <c r="J26" s="184">
        <v>0.24993856441320994</v>
      </c>
      <c r="K26" s="183">
        <v>2.1368760000000009</v>
      </c>
      <c r="L26" s="185">
        <v>2.5389521063045374E-3</v>
      </c>
    </row>
    <row r="27" spans="1:12" x14ac:dyDescent="0.2">
      <c r="A27" s="11"/>
      <c r="B27" s="175" t="s">
        <v>80</v>
      </c>
      <c r="C27" s="176">
        <v>199.37151600000001</v>
      </c>
      <c r="D27" s="176">
        <v>165.38905</v>
      </c>
      <c r="E27" s="177">
        <v>-0.17044794904403504</v>
      </c>
      <c r="F27" s="176">
        <v>-33.982466000000016</v>
      </c>
      <c r="G27" s="178">
        <v>3.9058978247913994E-3</v>
      </c>
      <c r="H27" s="176">
        <v>9.7423710000000003</v>
      </c>
      <c r="I27" s="176">
        <v>9.3065560000000005</v>
      </c>
      <c r="J27" s="177">
        <v>-4.4733976975420031E-2</v>
      </c>
      <c r="K27" s="193">
        <v>-0.43581499999999984</v>
      </c>
      <c r="L27" s="178">
        <v>2.2111020417891658E-3</v>
      </c>
    </row>
    <row r="28" spans="1:12" x14ac:dyDescent="0.2">
      <c r="A28" s="11"/>
      <c r="B28" s="182" t="s">
        <v>82</v>
      </c>
      <c r="C28" s="183">
        <v>61.308272000000002</v>
      </c>
      <c r="D28" s="183">
        <v>77.117525000000001</v>
      </c>
      <c r="E28" s="184">
        <v>0.25786492563352614</v>
      </c>
      <c r="F28" s="183">
        <v>15.809252999999998</v>
      </c>
      <c r="G28" s="185">
        <v>1.8212401192871982E-3</v>
      </c>
      <c r="H28" s="183">
        <v>3.0073829999999999</v>
      </c>
      <c r="I28" s="183">
        <v>7.6735369999999996</v>
      </c>
      <c r="J28" s="184">
        <v>1.5515662620956494</v>
      </c>
      <c r="K28" s="183">
        <v>4.6661539999999997</v>
      </c>
      <c r="L28" s="185">
        <v>1.8231205322833397E-3</v>
      </c>
    </row>
    <row r="29" spans="1:12" x14ac:dyDescent="0.2">
      <c r="A29" s="11"/>
      <c r="B29" s="175" t="s">
        <v>86</v>
      </c>
      <c r="C29" s="176">
        <v>75.320732000000007</v>
      </c>
      <c r="D29" s="176">
        <v>101.26297099999999</v>
      </c>
      <c r="E29" s="177">
        <v>0.34442361765682228</v>
      </c>
      <c r="F29" s="176">
        <v>25.942238999999987</v>
      </c>
      <c r="G29" s="178">
        <v>2.3914691943681551E-3</v>
      </c>
      <c r="H29" s="176">
        <v>5.8676079999999997</v>
      </c>
      <c r="I29" s="176">
        <v>6.7212820000000004</v>
      </c>
      <c r="J29" s="177">
        <v>0.14548926922180216</v>
      </c>
      <c r="K29" s="193">
        <v>0.85367400000000071</v>
      </c>
      <c r="L29" s="178">
        <v>1.5968786255238531E-3</v>
      </c>
    </row>
    <row r="30" spans="1:12" x14ac:dyDescent="0.2">
      <c r="A30" s="11"/>
      <c r="B30" s="182" t="s">
        <v>84</v>
      </c>
      <c r="C30" s="183">
        <v>73.104073</v>
      </c>
      <c r="D30" s="183">
        <v>70.256428999999997</v>
      </c>
      <c r="E30" s="184">
        <v>-3.8953287869473496E-2</v>
      </c>
      <c r="F30" s="183">
        <v>-2.8476440000000025</v>
      </c>
      <c r="G30" s="185">
        <v>1.6592055714009567E-3</v>
      </c>
      <c r="H30" s="183">
        <v>4.8699029999999999</v>
      </c>
      <c r="I30" s="183">
        <v>5.2365529999999998</v>
      </c>
      <c r="J30" s="184">
        <v>7.5288973928228087E-2</v>
      </c>
      <c r="K30" s="194">
        <v>0.36664999999999992</v>
      </c>
      <c r="L30" s="185">
        <v>1.2441286583605344E-3</v>
      </c>
    </row>
    <row r="31" spans="1:12" x14ac:dyDescent="0.2">
      <c r="A31" s="11"/>
      <c r="B31" s="175" t="s">
        <v>85</v>
      </c>
      <c r="C31" s="176">
        <v>135.63101700000001</v>
      </c>
      <c r="D31" s="176">
        <v>94.180553000000003</v>
      </c>
      <c r="E31" s="177">
        <v>-0.30561198254526112</v>
      </c>
      <c r="F31" s="176">
        <v>-41.450464000000011</v>
      </c>
      <c r="G31" s="178">
        <v>2.2242078124298501E-3</v>
      </c>
      <c r="H31" s="176">
        <v>5.039828</v>
      </c>
      <c r="I31" s="176">
        <v>5.1304619999999996</v>
      </c>
      <c r="J31" s="177">
        <v>1.7983550232269829E-2</v>
      </c>
      <c r="K31" s="195">
        <v>9.0633999999999659E-2</v>
      </c>
      <c r="L31" s="178">
        <v>1.2189229832734823E-3</v>
      </c>
    </row>
    <row r="32" spans="1:12" x14ac:dyDescent="0.2">
      <c r="A32" s="11"/>
      <c r="B32" s="182" t="s">
        <v>87</v>
      </c>
      <c r="C32" s="183">
        <v>46.225543000000002</v>
      </c>
      <c r="D32" s="183">
        <v>40.468153000000001</v>
      </c>
      <c r="E32" s="184">
        <v>-0.12454997013231406</v>
      </c>
      <c r="F32" s="183">
        <v>-5.7573900000000009</v>
      </c>
      <c r="G32" s="185">
        <v>9.5571303406135743E-4</v>
      </c>
      <c r="H32" s="183">
        <v>3.3763899999999998</v>
      </c>
      <c r="I32" s="183">
        <v>4.6389829999999996</v>
      </c>
      <c r="J32" s="184">
        <v>0.37394761861040937</v>
      </c>
      <c r="K32" s="183">
        <v>1.2625929999999999</v>
      </c>
      <c r="L32" s="185">
        <v>1.102154737276091E-3</v>
      </c>
    </row>
    <row r="33" spans="1:12" x14ac:dyDescent="0.2">
      <c r="A33" s="11"/>
      <c r="B33" s="175" t="s">
        <v>88</v>
      </c>
      <c r="C33" s="176">
        <v>19.909458999999998</v>
      </c>
      <c r="D33" s="176">
        <v>14.15568</v>
      </c>
      <c r="E33" s="177">
        <v>-0.28899725502335338</v>
      </c>
      <c r="F33" s="176">
        <v>-5.753778999999998</v>
      </c>
      <c r="G33" s="179">
        <v>3.3430653190427733E-4</v>
      </c>
      <c r="H33" s="176">
        <v>1.508667</v>
      </c>
      <c r="I33" s="176">
        <v>1.2693110000000001</v>
      </c>
      <c r="J33" s="177">
        <v>-0.15865396406231458</v>
      </c>
      <c r="K33" s="193">
        <v>-0.2393559999999999</v>
      </c>
      <c r="L33" s="179">
        <v>3.015697905611322E-4</v>
      </c>
    </row>
    <row r="34" spans="1:12" ht="10.8" thickBot="1" x14ac:dyDescent="0.25">
      <c r="A34" s="11"/>
      <c r="B34" s="187" t="s">
        <v>19</v>
      </c>
      <c r="C34" s="188">
        <v>42442.741949000003</v>
      </c>
      <c r="D34" s="188">
        <v>42343.414348999991</v>
      </c>
      <c r="E34" s="189">
        <v>-2.340272928628484E-3</v>
      </c>
      <c r="F34" s="188">
        <v>-99.327600000011444</v>
      </c>
      <c r="G34" s="189">
        <v>1</v>
      </c>
      <c r="H34" s="188">
        <v>3366.9234870000005</v>
      </c>
      <c r="I34" s="188">
        <v>4209.0124400000004</v>
      </c>
      <c r="J34" s="189">
        <v>0.25010635265439873</v>
      </c>
      <c r="K34" s="188">
        <v>842.08895299999995</v>
      </c>
      <c r="L34" s="189">
        <v>1</v>
      </c>
    </row>
    <row r="35" spans="1:12" x14ac:dyDescent="0.2">
      <c r="A35" s="11"/>
      <c r="B35" s="11"/>
      <c r="C35" s="11"/>
      <c r="D35" s="11"/>
      <c r="E35" s="11"/>
      <c r="F35" s="11"/>
      <c r="G35" s="11"/>
      <c r="H35" s="11"/>
      <c r="I35" s="11"/>
      <c r="J35" s="11"/>
      <c r="K35" s="11"/>
      <c r="L35" s="11"/>
    </row>
    <row r="36" spans="1:12" x14ac:dyDescent="0.2">
      <c r="A36" s="11"/>
      <c r="B36" s="227" t="s">
        <v>128</v>
      </c>
      <c r="C36" s="227"/>
      <c r="D36" s="227"/>
      <c r="E36" s="227"/>
      <c r="F36" s="227"/>
      <c r="G36" s="227"/>
      <c r="H36" s="227"/>
      <c r="I36" s="227"/>
      <c r="J36" s="227"/>
      <c r="K36" s="227"/>
      <c r="L36" s="11"/>
    </row>
    <row r="37" spans="1:12" ht="25.5" customHeight="1" x14ac:dyDescent="0.2">
      <c r="A37" s="11"/>
      <c r="B37" s="228" t="s">
        <v>136</v>
      </c>
      <c r="C37" s="228"/>
      <c r="D37" s="228"/>
      <c r="E37" s="228"/>
      <c r="F37" s="228"/>
      <c r="G37" s="228"/>
      <c r="H37" s="228"/>
      <c r="I37" s="228"/>
      <c r="J37" s="228"/>
      <c r="K37" s="228"/>
      <c r="L37" s="11"/>
    </row>
    <row r="38" spans="1:12" x14ac:dyDescent="0.2">
      <c r="A38" s="11"/>
      <c r="B38" s="20"/>
      <c r="C38" s="20"/>
      <c r="D38" s="20"/>
      <c r="E38" s="20"/>
      <c r="F38" s="20"/>
      <c r="G38" s="20"/>
      <c r="H38" s="20"/>
      <c r="I38" s="20"/>
      <c r="J38" s="20"/>
      <c r="K38" s="20"/>
      <c r="L38" s="11"/>
    </row>
  </sheetData>
  <mergeCells count="7">
    <mergeCell ref="H6:L6"/>
    <mergeCell ref="B36:K36"/>
    <mergeCell ref="B37:K37"/>
    <mergeCell ref="B2:G2"/>
    <mergeCell ref="B3:G3"/>
    <mergeCell ref="B6:B7"/>
    <mergeCell ref="C6:G6"/>
  </mergeCells>
  <pageMargins left="0.7" right="0.7" top="0.75" bottom="0.75" header="0.3" footer="0.3"/>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249977111117893"/>
  </sheetPr>
  <dimension ref="A2:L36"/>
  <sheetViews>
    <sheetView showGridLines="0" workbookViewId="0">
      <selection activeCell="M32" sqref="M32"/>
    </sheetView>
  </sheetViews>
  <sheetFormatPr baseColWidth="10" defaultColWidth="11.44140625" defaultRowHeight="10.199999999999999" x14ac:dyDescent="0.2"/>
  <cols>
    <col min="1" max="1" width="11.44140625" style="1"/>
    <col min="2" max="2" width="16.21875" style="1" customWidth="1"/>
    <col min="3" max="16384" width="11.44140625" style="1"/>
  </cols>
  <sheetData>
    <row r="2" spans="1:12" ht="13.8" x14ac:dyDescent="0.3">
      <c r="A2" s="20" t="s">
        <v>129</v>
      </c>
      <c r="B2" s="230" t="s">
        <v>127</v>
      </c>
      <c r="C2" s="228"/>
      <c r="D2" s="228"/>
      <c r="E2" s="228"/>
      <c r="F2" s="228"/>
      <c r="G2" s="228"/>
      <c r="H2" s="17"/>
      <c r="I2" s="17"/>
      <c r="J2" s="17"/>
      <c r="K2" s="17"/>
      <c r="L2" s="17"/>
    </row>
    <row r="3" spans="1:12" x14ac:dyDescent="0.2">
      <c r="A3" s="20"/>
      <c r="B3" s="228" t="s">
        <v>122</v>
      </c>
      <c r="C3" s="228"/>
      <c r="D3" s="228"/>
      <c r="E3" s="228"/>
      <c r="F3" s="228"/>
      <c r="G3" s="228"/>
      <c r="H3" s="17"/>
      <c r="I3" s="17"/>
      <c r="J3" s="17"/>
      <c r="K3" s="17"/>
      <c r="L3" s="17"/>
    </row>
    <row r="4" spans="1:12" x14ac:dyDescent="0.2">
      <c r="A4" s="17"/>
      <c r="B4" s="19"/>
      <c r="C4" s="19"/>
      <c r="D4" s="19"/>
      <c r="E4" s="19"/>
      <c r="F4" s="19"/>
      <c r="G4" s="19"/>
      <c r="H4" s="17"/>
      <c r="I4" s="17"/>
      <c r="J4" s="17"/>
      <c r="K4" s="17"/>
      <c r="L4" s="17"/>
    </row>
    <row r="5" spans="1:12" ht="10.8" thickBot="1" x14ac:dyDescent="0.25">
      <c r="A5" s="17"/>
      <c r="B5" s="17"/>
      <c r="C5" s="17"/>
      <c r="D5" s="17"/>
      <c r="E5" s="17"/>
      <c r="F5" s="17"/>
      <c r="G5" s="17"/>
      <c r="H5" s="17"/>
      <c r="I5" s="17"/>
      <c r="J5" s="17"/>
      <c r="K5" s="17"/>
      <c r="L5" s="17"/>
    </row>
    <row r="6" spans="1:12" ht="12.75" customHeight="1" x14ac:dyDescent="0.2">
      <c r="A6" s="17"/>
      <c r="B6" s="267" t="s">
        <v>139</v>
      </c>
      <c r="C6" s="257" t="str">
        <f>CONCATENATE("enero-",H6)</f>
        <v>enero-diciembre</v>
      </c>
      <c r="D6" s="258"/>
      <c r="E6" s="258"/>
      <c r="F6" s="258"/>
      <c r="G6" s="259"/>
      <c r="H6" s="253" t="s">
        <v>248</v>
      </c>
      <c r="I6" s="254"/>
      <c r="J6" s="254"/>
      <c r="K6" s="254"/>
      <c r="L6" s="255"/>
    </row>
    <row r="7" spans="1:12" ht="21" thickBot="1" x14ac:dyDescent="0.25">
      <c r="A7" s="17"/>
      <c r="B7" s="268"/>
      <c r="C7" s="129">
        <f>+'Cuadro 3'!C7</f>
        <v>2023</v>
      </c>
      <c r="D7" s="129">
        <f>+'Cuadro 3'!D7</f>
        <v>2024</v>
      </c>
      <c r="E7" s="130" t="s">
        <v>188</v>
      </c>
      <c r="F7" s="129" t="s">
        <v>189</v>
      </c>
      <c r="G7" s="130" t="s">
        <v>190</v>
      </c>
      <c r="H7" s="131">
        <f>+C7</f>
        <v>2023</v>
      </c>
      <c r="I7" s="131">
        <f>+D7</f>
        <v>2024</v>
      </c>
      <c r="J7" s="132" t="str">
        <f>+E7</f>
        <v>% Var.
'2024/2023</v>
      </c>
      <c r="K7" s="131" t="str">
        <f>+F7</f>
        <v>US$ Dif.
'2024/2023</v>
      </c>
      <c r="L7" s="132" t="str">
        <f>+G7</f>
        <v>% Part.
2024</v>
      </c>
    </row>
    <row r="8" spans="1:12" ht="10.8" thickTop="1" x14ac:dyDescent="0.2">
      <c r="A8" s="17"/>
      <c r="B8" s="182" t="s">
        <v>64</v>
      </c>
      <c r="C8" s="202">
        <v>17646.203411999999</v>
      </c>
      <c r="D8" s="202">
        <v>18946.002776000001</v>
      </c>
      <c r="E8" s="184">
        <v>7.3658867783202409E-2</v>
      </c>
      <c r="F8" s="202">
        <v>1299.7993640000022</v>
      </c>
      <c r="G8" s="184">
        <v>0.24149550227877908</v>
      </c>
      <c r="H8" s="202">
        <v>1509.287341</v>
      </c>
      <c r="I8" s="202">
        <v>1779.409807</v>
      </c>
      <c r="J8" s="184">
        <v>0.17897351860184996</v>
      </c>
      <c r="K8" s="202">
        <v>270.12246600000003</v>
      </c>
      <c r="L8" s="184">
        <v>0.25793189142776157</v>
      </c>
    </row>
    <row r="9" spans="1:12" x14ac:dyDescent="0.2">
      <c r="A9" s="17"/>
      <c r="B9" s="175" t="s">
        <v>68</v>
      </c>
      <c r="C9" s="196">
        <v>15979.876888999999</v>
      </c>
      <c r="D9" s="196">
        <v>15903.226606</v>
      </c>
      <c r="E9" s="177">
        <v>-4.7966754395186717E-3</v>
      </c>
      <c r="F9" s="196">
        <v>-76.650282999999035</v>
      </c>
      <c r="G9" s="177">
        <v>0.20271071119731229</v>
      </c>
      <c r="H9" s="196">
        <v>1188.360124</v>
      </c>
      <c r="I9" s="196">
        <v>1374.16065</v>
      </c>
      <c r="J9" s="177">
        <v>0.15635035394371744</v>
      </c>
      <c r="K9" s="196">
        <v>185.80052599999999</v>
      </c>
      <c r="L9" s="177">
        <v>0.19918955947403197</v>
      </c>
    </row>
    <row r="10" spans="1:12" x14ac:dyDescent="0.2">
      <c r="A10" s="17"/>
      <c r="B10" s="182" t="s">
        <v>65</v>
      </c>
      <c r="C10" s="202">
        <v>15963.043035999999</v>
      </c>
      <c r="D10" s="202">
        <v>14977.760225</v>
      </c>
      <c r="E10" s="184">
        <v>-6.1722743513124678E-2</v>
      </c>
      <c r="F10" s="202">
        <v>-985.28281099999913</v>
      </c>
      <c r="G10" s="184">
        <v>0.19091424039742227</v>
      </c>
      <c r="H10" s="202">
        <v>1120.151867</v>
      </c>
      <c r="I10" s="202">
        <v>1239.919208</v>
      </c>
      <c r="J10" s="184">
        <v>0.1069206279330337</v>
      </c>
      <c r="K10" s="202">
        <v>119.76734099999999</v>
      </c>
      <c r="L10" s="184">
        <v>0.17973077661983017</v>
      </c>
    </row>
    <row r="11" spans="1:12" x14ac:dyDescent="0.2">
      <c r="A11" s="17"/>
      <c r="B11" s="175" t="s">
        <v>66</v>
      </c>
      <c r="C11" s="196">
        <v>10698.101499</v>
      </c>
      <c r="D11" s="196">
        <v>10524.721113</v>
      </c>
      <c r="E11" s="177">
        <v>-1.6206649938422024E-2</v>
      </c>
      <c r="F11" s="196">
        <v>-173.38038600000073</v>
      </c>
      <c r="G11" s="177">
        <v>0.13415351204042311</v>
      </c>
      <c r="H11" s="196">
        <v>793.75059299999998</v>
      </c>
      <c r="I11" s="196">
        <v>926.33741699999996</v>
      </c>
      <c r="J11" s="177">
        <v>0.16703839363304884</v>
      </c>
      <c r="K11" s="196">
        <v>132.58682399999998</v>
      </c>
      <c r="L11" s="177">
        <v>0.13427596112328108</v>
      </c>
    </row>
    <row r="12" spans="1:12" x14ac:dyDescent="0.2">
      <c r="A12" s="17"/>
      <c r="B12" s="182" t="s">
        <v>70</v>
      </c>
      <c r="C12" s="202">
        <v>4601.1645520000002</v>
      </c>
      <c r="D12" s="202">
        <v>5032.7400459999999</v>
      </c>
      <c r="E12" s="184">
        <v>9.3797013587007205E-2</v>
      </c>
      <c r="F12" s="202">
        <v>431.57549399999971</v>
      </c>
      <c r="G12" s="184">
        <v>6.4149894815115988E-2</v>
      </c>
      <c r="H12" s="202">
        <v>287.46952599999997</v>
      </c>
      <c r="I12" s="202">
        <v>474.15343799999999</v>
      </c>
      <c r="J12" s="184">
        <v>0.64940418067131067</v>
      </c>
      <c r="K12" s="202">
        <v>186.68391200000002</v>
      </c>
      <c r="L12" s="184">
        <v>6.8730256857753663E-2</v>
      </c>
    </row>
    <row r="13" spans="1:12" x14ac:dyDescent="0.2">
      <c r="A13" s="17"/>
      <c r="B13" s="175" t="s">
        <v>89</v>
      </c>
      <c r="C13" s="196">
        <v>2740.5507010000001</v>
      </c>
      <c r="D13" s="196">
        <v>2347.9848959999999</v>
      </c>
      <c r="E13" s="177">
        <v>-0.14324340172095951</v>
      </c>
      <c r="F13" s="196">
        <v>-392.56580500000018</v>
      </c>
      <c r="G13" s="177">
        <v>2.9928623916428101E-2</v>
      </c>
      <c r="H13" s="196">
        <v>179.244044</v>
      </c>
      <c r="I13" s="196">
        <v>189.38742199999999</v>
      </c>
      <c r="J13" s="177">
        <v>5.6589763172270269E-2</v>
      </c>
      <c r="K13" s="196">
        <v>10.143377999999984</v>
      </c>
      <c r="L13" s="177">
        <v>2.7452392235291112E-2</v>
      </c>
    </row>
    <row r="14" spans="1:12" x14ac:dyDescent="0.2">
      <c r="A14" s="17"/>
      <c r="B14" s="182" t="s">
        <v>67</v>
      </c>
      <c r="C14" s="202">
        <v>2162.6741109999998</v>
      </c>
      <c r="D14" s="202">
        <v>1764.742663</v>
      </c>
      <c r="E14" s="184">
        <v>-0.18399972791832242</v>
      </c>
      <c r="F14" s="202">
        <v>-397.93144799999982</v>
      </c>
      <c r="G14" s="184">
        <v>2.2494318238665031E-2</v>
      </c>
      <c r="H14" s="202">
        <v>173.71949000000001</v>
      </c>
      <c r="I14" s="202">
        <v>116.65579</v>
      </c>
      <c r="J14" s="184">
        <v>-0.32848185313000866</v>
      </c>
      <c r="K14" s="202">
        <v>-57.063700000000011</v>
      </c>
      <c r="L14" s="184">
        <v>1.6909678952162676E-2</v>
      </c>
    </row>
    <row r="15" spans="1:12" x14ac:dyDescent="0.2">
      <c r="A15" s="17"/>
      <c r="B15" s="175" t="s">
        <v>69</v>
      </c>
      <c r="C15" s="196">
        <v>1272.172703</v>
      </c>
      <c r="D15" s="196">
        <v>1478.79015</v>
      </c>
      <c r="E15" s="177">
        <v>0.16241304856861105</v>
      </c>
      <c r="F15" s="196">
        <v>206.61744700000008</v>
      </c>
      <c r="G15" s="177">
        <v>1.8849420337441688E-2</v>
      </c>
      <c r="H15" s="196">
        <v>100.536613</v>
      </c>
      <c r="I15" s="196">
        <v>108.03902100000001</v>
      </c>
      <c r="J15" s="177">
        <v>7.4623639847505085E-2</v>
      </c>
      <c r="K15" s="197">
        <v>7.5024080000000026</v>
      </c>
      <c r="L15" s="177">
        <v>1.5660647100465067E-2</v>
      </c>
    </row>
    <row r="16" spans="1:12" x14ac:dyDescent="0.2">
      <c r="A16" s="17"/>
      <c r="B16" s="182" t="s">
        <v>72</v>
      </c>
      <c r="C16" s="202">
        <v>1305.416776</v>
      </c>
      <c r="D16" s="202">
        <v>1234.767484</v>
      </c>
      <c r="E16" s="203">
        <v>-5.4120104244776535E-2</v>
      </c>
      <c r="F16" s="202">
        <v>-70.649292000000059</v>
      </c>
      <c r="G16" s="184">
        <v>1.5738981846018719E-2</v>
      </c>
      <c r="H16" s="202">
        <v>111.44313699999999</v>
      </c>
      <c r="I16" s="202">
        <v>156.23516599999999</v>
      </c>
      <c r="J16" s="184">
        <v>0.40192720885091382</v>
      </c>
      <c r="K16" s="202">
        <v>44.792028999999999</v>
      </c>
      <c r="L16" s="184">
        <v>2.2646852745996079E-2</v>
      </c>
    </row>
    <row r="17" spans="1:12" x14ac:dyDescent="0.2">
      <c r="A17" s="17"/>
      <c r="B17" s="175" t="s">
        <v>79</v>
      </c>
      <c r="C17" s="196">
        <v>1115.0937260000001</v>
      </c>
      <c r="D17" s="196">
        <v>1161.7936299999999</v>
      </c>
      <c r="E17" s="198">
        <v>4.1879801590776644E-2</v>
      </c>
      <c r="F17" s="196">
        <v>46.699903999999833</v>
      </c>
      <c r="G17" s="177">
        <v>1.4808819545648312E-2</v>
      </c>
      <c r="H17" s="196">
        <v>64.458073999999996</v>
      </c>
      <c r="I17" s="196">
        <v>70.956721999999999</v>
      </c>
      <c r="J17" s="198">
        <v>0.10081976696976702</v>
      </c>
      <c r="K17" s="197">
        <v>6.4986480000000029</v>
      </c>
      <c r="L17" s="177">
        <v>1.0285433655010681E-2</v>
      </c>
    </row>
    <row r="18" spans="1:12" x14ac:dyDescent="0.2">
      <c r="A18" s="17"/>
      <c r="B18" s="182" t="s">
        <v>77</v>
      </c>
      <c r="C18" s="202">
        <v>1119.2255210000001</v>
      </c>
      <c r="D18" s="202">
        <v>912.86717399999998</v>
      </c>
      <c r="E18" s="184">
        <v>-0.18437601996032404</v>
      </c>
      <c r="F18" s="202">
        <v>-206.35834700000009</v>
      </c>
      <c r="G18" s="184">
        <v>1.1635874823062973E-2</v>
      </c>
      <c r="H18" s="202">
        <v>86.998650999999995</v>
      </c>
      <c r="I18" s="202">
        <v>77.403814999999994</v>
      </c>
      <c r="J18" s="184">
        <v>-0.1102871813495131</v>
      </c>
      <c r="K18" s="202">
        <v>-9.5948360000000008</v>
      </c>
      <c r="L18" s="184">
        <v>1.1219963118183792E-2</v>
      </c>
    </row>
    <row r="19" spans="1:12" x14ac:dyDescent="0.2">
      <c r="A19" s="17"/>
      <c r="B19" s="175" t="s">
        <v>76</v>
      </c>
      <c r="C19" s="196">
        <v>570.35201500000005</v>
      </c>
      <c r="D19" s="196">
        <v>610.034581</v>
      </c>
      <c r="E19" s="177">
        <v>6.9575569045723373E-2</v>
      </c>
      <c r="F19" s="196">
        <v>39.682565999999952</v>
      </c>
      <c r="G19" s="178">
        <v>7.7758147345274899E-3</v>
      </c>
      <c r="H19" s="196">
        <v>50.714379000000001</v>
      </c>
      <c r="I19" s="196">
        <v>68.570053999999999</v>
      </c>
      <c r="J19" s="177">
        <v>0.35208308475984684</v>
      </c>
      <c r="K19" s="196">
        <v>17.855674999999998</v>
      </c>
      <c r="L19" s="177">
        <v>9.9394774907654235E-3</v>
      </c>
    </row>
    <row r="20" spans="1:12" x14ac:dyDescent="0.2">
      <c r="A20" s="17"/>
      <c r="B20" s="182" t="s">
        <v>71</v>
      </c>
      <c r="C20" s="202">
        <v>796.66725699999995</v>
      </c>
      <c r="D20" s="202">
        <v>578.08860100000004</v>
      </c>
      <c r="E20" s="184">
        <v>-0.27436631050094717</v>
      </c>
      <c r="F20" s="202">
        <v>-218.57865599999991</v>
      </c>
      <c r="G20" s="185">
        <v>7.3686148318830857E-3</v>
      </c>
      <c r="H20" s="202">
        <v>48.672381000000001</v>
      </c>
      <c r="I20" s="202">
        <v>55.267994000000002</v>
      </c>
      <c r="J20" s="184">
        <v>0.13551038318836306</v>
      </c>
      <c r="K20" s="204">
        <v>6.5956130000000002</v>
      </c>
      <c r="L20" s="185">
        <v>8.0112957519729907E-3</v>
      </c>
    </row>
    <row r="21" spans="1:12" x14ac:dyDescent="0.2">
      <c r="A21" s="17"/>
      <c r="B21" s="175" t="s">
        <v>75</v>
      </c>
      <c r="C21" s="196">
        <v>496.439009</v>
      </c>
      <c r="D21" s="196">
        <v>532.93460400000004</v>
      </c>
      <c r="E21" s="177">
        <v>7.3514760803174539E-2</v>
      </c>
      <c r="F21" s="196">
        <v>36.495595000000037</v>
      </c>
      <c r="G21" s="178">
        <v>6.7930587468168031E-3</v>
      </c>
      <c r="H21" s="196">
        <v>40.215308</v>
      </c>
      <c r="I21" s="196">
        <v>62.450584999999997</v>
      </c>
      <c r="J21" s="177">
        <v>0.55290579895595959</v>
      </c>
      <c r="K21" s="196">
        <v>22.235276999999996</v>
      </c>
      <c r="L21" s="178">
        <v>9.0524383121038925E-3</v>
      </c>
    </row>
    <row r="22" spans="1:12" x14ac:dyDescent="0.2">
      <c r="A22" s="17"/>
      <c r="B22" s="182" t="s">
        <v>73</v>
      </c>
      <c r="C22" s="202">
        <v>513.02659300000005</v>
      </c>
      <c r="D22" s="202">
        <v>523.89862400000004</v>
      </c>
      <c r="E22" s="184">
        <v>2.1191944332601187E-2</v>
      </c>
      <c r="F22" s="202">
        <v>10.872030999999993</v>
      </c>
      <c r="G22" s="185">
        <v>6.677881495209659E-3</v>
      </c>
      <c r="H22" s="202">
        <v>38.136764999999997</v>
      </c>
      <c r="I22" s="202">
        <v>33.141730000000003</v>
      </c>
      <c r="J22" s="184">
        <v>-0.13097689329443629</v>
      </c>
      <c r="K22" s="204">
        <v>-4.9950349999999943</v>
      </c>
      <c r="L22" s="185">
        <v>4.8040137075001455E-3</v>
      </c>
    </row>
    <row r="23" spans="1:12" x14ac:dyDescent="0.2">
      <c r="A23" s="17"/>
      <c r="B23" s="175" t="s">
        <v>84</v>
      </c>
      <c r="C23" s="196">
        <v>334.40087199999999</v>
      </c>
      <c r="D23" s="196">
        <v>404.71105699999998</v>
      </c>
      <c r="E23" s="177">
        <v>0.21025718198486043</v>
      </c>
      <c r="F23" s="196">
        <v>70.31018499999999</v>
      </c>
      <c r="G23" s="178">
        <v>5.1586554242353594E-3</v>
      </c>
      <c r="H23" s="196">
        <v>35.511713</v>
      </c>
      <c r="I23" s="196">
        <v>43.998179999999998</v>
      </c>
      <c r="J23" s="177">
        <v>0.23897655964948794</v>
      </c>
      <c r="K23" s="197">
        <v>8.4864669999999975</v>
      </c>
      <c r="L23" s="178">
        <v>6.3776954258289694E-3</v>
      </c>
    </row>
    <row r="24" spans="1:12" x14ac:dyDescent="0.2">
      <c r="A24" s="17"/>
      <c r="B24" s="182" t="s">
        <v>85</v>
      </c>
      <c r="C24" s="202">
        <v>364.66426799999999</v>
      </c>
      <c r="D24" s="202">
        <v>402.86520400000001</v>
      </c>
      <c r="E24" s="184">
        <v>0.10475645505251419</v>
      </c>
      <c r="F24" s="202">
        <v>38.200936000000013</v>
      </c>
      <c r="G24" s="185">
        <v>5.1351272318964211E-3</v>
      </c>
      <c r="H24" s="202">
        <v>30.8766</v>
      </c>
      <c r="I24" s="202">
        <v>35.724702000000001</v>
      </c>
      <c r="J24" s="184">
        <v>0.15701540972775496</v>
      </c>
      <c r="K24" s="204">
        <v>4.8481020000000008</v>
      </c>
      <c r="L24" s="185">
        <v>5.1784248469937408E-3</v>
      </c>
    </row>
    <row r="25" spans="1:12" x14ac:dyDescent="0.2">
      <c r="A25" s="17"/>
      <c r="B25" s="175" t="s">
        <v>81</v>
      </c>
      <c r="C25" s="196">
        <v>228.462806</v>
      </c>
      <c r="D25" s="196">
        <v>266.83867199999997</v>
      </c>
      <c r="E25" s="177">
        <v>0.1679742390978074</v>
      </c>
      <c r="F25" s="196">
        <v>38.375865999999974</v>
      </c>
      <c r="G25" s="178">
        <v>3.4012630465605487E-3</v>
      </c>
      <c r="H25" s="196">
        <v>31.046464</v>
      </c>
      <c r="I25" s="196">
        <v>22.083884000000001</v>
      </c>
      <c r="J25" s="177">
        <v>-0.2886827949231191</v>
      </c>
      <c r="K25" s="197">
        <v>-8.9625799999999991</v>
      </c>
      <c r="L25" s="178">
        <v>3.2011389100944079E-3</v>
      </c>
    </row>
    <row r="26" spans="1:12" x14ac:dyDescent="0.2">
      <c r="A26" s="17"/>
      <c r="B26" s="182" t="s">
        <v>83</v>
      </c>
      <c r="C26" s="202">
        <v>575.783455</v>
      </c>
      <c r="D26" s="202">
        <v>242.95620600000001</v>
      </c>
      <c r="E26" s="184">
        <v>-0.57804239790113454</v>
      </c>
      <c r="F26" s="202">
        <v>-332.82724899999999</v>
      </c>
      <c r="G26" s="185">
        <v>3.0968448433904379E-3</v>
      </c>
      <c r="H26" s="202">
        <v>36.056916000000001</v>
      </c>
      <c r="I26" s="202">
        <v>13.040573</v>
      </c>
      <c r="J26" s="184">
        <v>-0.63833365560160504</v>
      </c>
      <c r="K26" s="202">
        <v>-23.016342999999999</v>
      </c>
      <c r="L26" s="185">
        <v>1.890278251788796E-3</v>
      </c>
    </row>
    <row r="27" spans="1:12" x14ac:dyDescent="0.2">
      <c r="A27" s="17"/>
      <c r="B27" s="175" t="s">
        <v>82</v>
      </c>
      <c r="C27" s="196">
        <v>170.64499900000001</v>
      </c>
      <c r="D27" s="196">
        <v>214.67008300000001</v>
      </c>
      <c r="E27" s="177">
        <v>0.25799223099412361</v>
      </c>
      <c r="F27" s="196">
        <v>44.025083999999993</v>
      </c>
      <c r="G27" s="178">
        <v>2.7362953616782578E-3</v>
      </c>
      <c r="H27" s="196">
        <v>15.143198999999999</v>
      </c>
      <c r="I27" s="196">
        <v>21.138776</v>
      </c>
      <c r="J27" s="177">
        <v>0.39592539198619803</v>
      </c>
      <c r="K27" s="197">
        <v>5.9955770000000008</v>
      </c>
      <c r="L27" s="178">
        <v>3.0641420850322267E-3</v>
      </c>
    </row>
    <row r="28" spans="1:12" x14ac:dyDescent="0.2">
      <c r="A28" s="17"/>
      <c r="B28" s="182" t="s">
        <v>74</v>
      </c>
      <c r="C28" s="202">
        <v>219.98986099999999</v>
      </c>
      <c r="D28" s="202">
        <v>196.12556499999999</v>
      </c>
      <c r="E28" s="184">
        <v>-0.10847907213323793</v>
      </c>
      <c r="F28" s="202">
        <v>-23.864295999999996</v>
      </c>
      <c r="G28" s="185">
        <v>2.4999173909856249E-3</v>
      </c>
      <c r="H28" s="202">
        <v>12.850999</v>
      </c>
      <c r="I28" s="202">
        <v>13.734408</v>
      </c>
      <c r="J28" s="184">
        <v>6.8742437844715454E-2</v>
      </c>
      <c r="K28" s="205">
        <v>0.88340900000000033</v>
      </c>
      <c r="L28" s="185">
        <v>1.9908521461130622E-3</v>
      </c>
    </row>
    <row r="29" spans="1:12" x14ac:dyDescent="0.2">
      <c r="A29" s="17"/>
      <c r="B29" s="175" t="s">
        <v>78</v>
      </c>
      <c r="C29" s="196">
        <v>195.64767599999999</v>
      </c>
      <c r="D29" s="196">
        <v>135.42206400000001</v>
      </c>
      <c r="E29" s="177">
        <v>-0.30782687140122222</v>
      </c>
      <c r="F29" s="196">
        <v>-60.225611999999984</v>
      </c>
      <c r="G29" s="178">
        <v>1.7261593251077104E-3</v>
      </c>
      <c r="H29" s="196">
        <v>20.844776</v>
      </c>
      <c r="I29" s="196">
        <v>10.620345</v>
      </c>
      <c r="J29" s="177">
        <v>-0.49050328005443666</v>
      </c>
      <c r="K29" s="196">
        <v>-10.224430999999999</v>
      </c>
      <c r="L29" s="178">
        <v>1.5394574440857685E-3</v>
      </c>
    </row>
    <row r="30" spans="1:12" x14ac:dyDescent="0.2">
      <c r="A30" s="17"/>
      <c r="B30" s="182" t="s">
        <v>80</v>
      </c>
      <c r="C30" s="202">
        <v>21.744776000000002</v>
      </c>
      <c r="D30" s="202">
        <v>28.285693999999999</v>
      </c>
      <c r="E30" s="184">
        <v>0.30080411037575172</v>
      </c>
      <c r="F30" s="202">
        <v>6.5409179999999978</v>
      </c>
      <c r="G30" s="186">
        <v>3.6054401345738763E-4</v>
      </c>
      <c r="H30" s="204">
        <v>1.739671</v>
      </c>
      <c r="I30" s="204">
        <v>2.4368940000000001</v>
      </c>
      <c r="J30" s="184">
        <v>0.40077865297518911</v>
      </c>
      <c r="K30" s="205">
        <v>0.69722300000000015</v>
      </c>
      <c r="L30" s="186">
        <v>3.5323660471933298E-4</v>
      </c>
    </row>
    <row r="31" spans="1:12" x14ac:dyDescent="0.2">
      <c r="A31" s="17"/>
      <c r="B31" s="175" t="s">
        <v>86</v>
      </c>
      <c r="C31" s="196">
        <v>14.166917</v>
      </c>
      <c r="D31" s="196">
        <v>15.073230000000001</v>
      </c>
      <c r="E31" s="198">
        <v>6.3973904837587581E-2</v>
      </c>
      <c r="F31" s="196">
        <v>0.90631300000000081</v>
      </c>
      <c r="G31" s="179">
        <v>1.9213114728478287E-4</v>
      </c>
      <c r="H31" s="199">
        <v>0.667543</v>
      </c>
      <c r="I31" s="199">
        <v>0.61918200000000001</v>
      </c>
      <c r="J31" s="198">
        <v>-7.2446269378901418E-2</v>
      </c>
      <c r="K31" s="200">
        <v>-4.8360999999999987E-2</v>
      </c>
      <c r="L31" s="201">
        <v>8.9752671795870496E-5</v>
      </c>
    </row>
    <row r="32" spans="1:12" x14ac:dyDescent="0.2">
      <c r="A32" s="17"/>
      <c r="B32" s="182" t="s">
        <v>87</v>
      </c>
      <c r="C32" s="202">
        <v>18.995578999999999</v>
      </c>
      <c r="D32" s="202">
        <v>12.710115999999999</v>
      </c>
      <c r="E32" s="184">
        <v>-0.33089083517801698</v>
      </c>
      <c r="F32" s="202">
        <v>-6.285463</v>
      </c>
      <c r="G32" s="186">
        <v>1.6200968002230942E-4</v>
      </c>
      <c r="H32" s="205">
        <v>0.95339499999999999</v>
      </c>
      <c r="I32" s="204">
        <v>3.202788</v>
      </c>
      <c r="J32" s="184">
        <v>2.3593505315215624</v>
      </c>
      <c r="K32" s="204">
        <v>2.249393</v>
      </c>
      <c r="L32" s="186">
        <v>4.6425571188398964E-4</v>
      </c>
    </row>
    <row r="33" spans="1:12" x14ac:dyDescent="0.2">
      <c r="A33" s="17"/>
      <c r="B33" s="175" t="s">
        <v>88</v>
      </c>
      <c r="C33" s="197">
        <v>3.103761</v>
      </c>
      <c r="D33" s="197">
        <v>2.8073000000000001</v>
      </c>
      <c r="E33" s="198">
        <v>-9.5516697323021926E-2</v>
      </c>
      <c r="F33" s="197">
        <v>-0.29646099999999986</v>
      </c>
      <c r="G33" s="201">
        <v>3.5783290626665352E-5</v>
      </c>
      <c r="H33" s="200">
        <v>5.0384999999999999E-2</v>
      </c>
      <c r="I33" s="200">
        <v>6.9865999999999998E-2</v>
      </c>
      <c r="J33" s="198">
        <v>0.38664285005457977</v>
      </c>
      <c r="K33" s="200">
        <v>1.9480999999999998E-2</v>
      </c>
      <c r="L33" s="201">
        <v>1.0127329553653511E-5</v>
      </c>
    </row>
    <row r="34" spans="1:12" x14ac:dyDescent="0.2">
      <c r="A34" s="17"/>
      <c r="B34" s="17"/>
      <c r="C34" s="17"/>
      <c r="D34" s="17"/>
      <c r="E34" s="17"/>
      <c r="F34" s="17"/>
      <c r="G34" s="17"/>
      <c r="H34" s="17"/>
      <c r="I34" s="17"/>
      <c r="J34" s="17"/>
      <c r="K34" s="17"/>
      <c r="L34" s="17"/>
    </row>
    <row r="35" spans="1:12" x14ac:dyDescent="0.2">
      <c r="A35" s="17"/>
      <c r="B35" s="227" t="s">
        <v>128</v>
      </c>
      <c r="C35" s="227"/>
      <c r="D35" s="227"/>
      <c r="E35" s="227"/>
      <c r="F35" s="227"/>
      <c r="G35" s="227"/>
      <c r="H35" s="227"/>
      <c r="I35" s="227"/>
      <c r="J35" s="227"/>
      <c r="K35" s="227"/>
      <c r="L35" s="17"/>
    </row>
    <row r="36" spans="1:12" ht="26.25" customHeight="1" x14ac:dyDescent="0.2">
      <c r="A36" s="17"/>
      <c r="B36" s="228" t="s">
        <v>136</v>
      </c>
      <c r="C36" s="228"/>
      <c r="D36" s="228"/>
      <c r="E36" s="228"/>
      <c r="F36" s="228"/>
      <c r="G36" s="228"/>
      <c r="H36" s="228"/>
      <c r="I36" s="228"/>
      <c r="J36" s="228"/>
      <c r="K36" s="228"/>
      <c r="L36" s="17"/>
    </row>
  </sheetData>
  <mergeCells count="7">
    <mergeCell ref="H6:L6"/>
    <mergeCell ref="B35:K35"/>
    <mergeCell ref="B36:K36"/>
    <mergeCell ref="B2:G2"/>
    <mergeCell ref="B3:G3"/>
    <mergeCell ref="B6:B7"/>
    <mergeCell ref="C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lpstr>Cuadro 11</vt:lpstr>
      <vt:lpstr>'Cuadro 11'!Área_de_impresión</vt:lpstr>
      <vt:lpstr>'Cuadro 6'!Área_de_impresión</vt:lpstr>
      <vt:lpstr>'Cuadro 7'!Área_de_impresión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NELSON MANUEL PAREDES</cp:lastModifiedBy>
  <cp:lastPrinted>2024-08-07T12:26:44Z</cp:lastPrinted>
  <dcterms:created xsi:type="dcterms:W3CDTF">2022-11-08T15:01:18Z</dcterms:created>
  <dcterms:modified xsi:type="dcterms:W3CDTF">2025-01-22T20:17:01Z</dcterms:modified>
</cp:coreProperties>
</file>